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1715"/>
  </bookViews>
  <sheets>
    <sheet name="Project Timeline" sheetId="1" r:id="rId1"/>
    <sheet name="Project Data Sorted" sheetId="2" state="hidden" r:id="rId2"/>
  </sheets>
  <definedNames>
    <definedName name="ColumnTitle1">ProjectDetails[[#Headers],[DATE]]</definedName>
    <definedName name="_xlnm.Print_Titles" localSheetId="0">'Project Timeline'!$4:$4</definedName>
    <definedName name="Project_last_entry">'Project Data Sorted'!$C$5</definedName>
    <definedName name="Project_start_row">'Project Data Sorted'!$C$4</definedName>
    <definedName name="ProjectEnd" localSheetId="1">IFERROR(DATE(YEAR(VLOOKUP(1,SortedTimeline[],2,FALSE)),12,31),DATE(YEAR(TODAY()),12,31))</definedName>
  </definedNames>
  <calcPr calcId="125725"/>
</workbook>
</file>

<file path=xl/calcChain.xml><?xml version="1.0" encoding="utf-8"?>
<calcChain xmlns="http://schemas.openxmlformats.org/spreadsheetml/2006/main">
  <c r="E7" i="1"/>
  <c r="E8"/>
  <c r="E9"/>
  <c r="E10"/>
  <c r="E11"/>
  <c r="E12"/>
  <c r="E13"/>
  <c r="E14"/>
  <c r="E5" l="1"/>
  <c r="E6"/>
  <c r="C4" i="2" l="1"/>
  <c r="C5" s="1"/>
  <c r="J5" l="1"/>
  <c r="J6" s="1"/>
  <c r="J7" s="1"/>
  <c r="M5" l="1"/>
  <c r="G6"/>
  <c r="H6"/>
  <c r="H5"/>
  <c r="I6"/>
  <c r="G5"/>
  <c r="I5"/>
  <c r="H7"/>
  <c r="G7"/>
  <c r="J8"/>
  <c r="I7"/>
  <c r="M6"/>
  <c r="H8" l="1"/>
  <c r="G8"/>
  <c r="J9"/>
  <c r="I8"/>
  <c r="M7"/>
  <c r="H9" l="1"/>
  <c r="G9"/>
  <c r="J10"/>
  <c r="I9"/>
  <c r="M8"/>
  <c r="H10" l="1"/>
  <c r="G10"/>
  <c r="J11"/>
  <c r="I10"/>
  <c r="M9"/>
  <c r="H11" l="1"/>
  <c r="G11"/>
  <c r="J12"/>
  <c r="I11"/>
  <c r="M10"/>
  <c r="H12" l="1"/>
  <c r="G12"/>
  <c r="J13"/>
  <c r="I12"/>
  <c r="M11"/>
  <c r="H13" l="1"/>
  <c r="G13"/>
  <c r="J14"/>
  <c r="I13"/>
  <c r="M12"/>
  <c r="H14" l="1"/>
  <c r="G14"/>
  <c r="J15"/>
  <c r="I14"/>
  <c r="M13"/>
  <c r="H15" l="1"/>
  <c r="G15"/>
  <c r="J16"/>
  <c r="I15"/>
  <c r="M14"/>
  <c r="H16" l="1"/>
  <c r="G16"/>
  <c r="J17"/>
  <c r="I16"/>
  <c r="M15"/>
  <c r="H17" l="1"/>
  <c r="G17"/>
  <c r="J18"/>
  <c r="I17"/>
  <c r="M16"/>
  <c r="H18" l="1"/>
  <c r="G18"/>
  <c r="J19"/>
  <c r="I18"/>
  <c r="M17"/>
  <c r="H19" l="1"/>
  <c r="G19"/>
  <c r="J20"/>
  <c r="I19"/>
  <c r="M18"/>
  <c r="F18"/>
  <c r="H20" l="1"/>
  <c r="G20"/>
  <c r="J21"/>
  <c r="I20"/>
  <c r="M19"/>
  <c r="H21" l="1"/>
  <c r="G21"/>
  <c r="J22"/>
  <c r="I21"/>
  <c r="M20"/>
  <c r="F19"/>
  <c r="H22" l="1"/>
  <c r="G22"/>
  <c r="J23"/>
  <c r="I22"/>
  <c r="F20"/>
  <c r="M21"/>
  <c r="H23" l="1"/>
  <c r="G23"/>
  <c r="J24"/>
  <c r="I23"/>
  <c r="F21"/>
  <c r="M22"/>
  <c r="F22"/>
  <c r="H24" l="1"/>
  <c r="G24"/>
  <c r="J25"/>
  <c r="I24"/>
  <c r="M23"/>
  <c r="F23"/>
  <c r="H25" l="1"/>
  <c r="G25"/>
  <c r="J26"/>
  <c r="I25"/>
  <c r="M24"/>
  <c r="F24"/>
  <c r="H26" l="1"/>
  <c r="G26"/>
  <c r="J27"/>
  <c r="I26"/>
  <c r="M25"/>
  <c r="F25"/>
  <c r="H27" l="1"/>
  <c r="G27"/>
  <c r="J28"/>
  <c r="I27"/>
  <c r="M26"/>
  <c r="F26"/>
  <c r="H28" l="1"/>
  <c r="G28"/>
  <c r="J29"/>
  <c r="I28"/>
  <c r="M27"/>
  <c r="F27"/>
  <c r="H29" l="1"/>
  <c r="G29"/>
  <c r="J30"/>
  <c r="I29"/>
  <c r="M28"/>
  <c r="F28"/>
  <c r="H30" l="1"/>
  <c r="G30"/>
  <c r="J31"/>
  <c r="I30"/>
  <c r="M29"/>
  <c r="F29"/>
  <c r="H31" l="1"/>
  <c r="G31"/>
  <c r="J32"/>
  <c r="I31"/>
  <c r="M30"/>
  <c r="F30"/>
  <c r="H32" l="1"/>
  <c r="G32"/>
  <c r="J33"/>
  <c r="I32"/>
  <c r="M31"/>
  <c r="F31"/>
  <c r="H33" l="1"/>
  <c r="G33"/>
  <c r="J34"/>
  <c r="I33"/>
  <c r="M32"/>
  <c r="F32"/>
  <c r="H34" l="1"/>
  <c r="G34"/>
  <c r="J35"/>
  <c r="I34"/>
  <c r="M33"/>
  <c r="F33"/>
  <c r="H35" l="1"/>
  <c r="G35"/>
  <c r="J36"/>
  <c r="I35"/>
  <c r="M34"/>
  <c r="F34"/>
  <c r="H36" l="1"/>
  <c r="G36"/>
  <c r="J37"/>
  <c r="I36"/>
  <c r="M35"/>
  <c r="F35"/>
  <c r="H37" l="1"/>
  <c r="G37"/>
  <c r="J38"/>
  <c r="I37"/>
  <c r="M36"/>
  <c r="F36"/>
  <c r="H38" l="1"/>
  <c r="G38"/>
  <c r="J39"/>
  <c r="I38"/>
  <c r="M37"/>
  <c r="F37"/>
  <c r="H39" l="1"/>
  <c r="G39"/>
  <c r="J40"/>
  <c r="I39"/>
  <c r="M38"/>
  <c r="F38"/>
  <c r="H40" l="1"/>
  <c r="G40"/>
  <c r="J41"/>
  <c r="I40"/>
  <c r="M39"/>
  <c r="F39"/>
  <c r="H41" l="1"/>
  <c r="G41"/>
  <c r="J42"/>
  <c r="I41"/>
  <c r="M40"/>
  <c r="F40"/>
  <c r="H42" l="1"/>
  <c r="G42"/>
  <c r="J43"/>
  <c r="I42"/>
  <c r="M41"/>
  <c r="F41"/>
  <c r="H43" l="1"/>
  <c r="G43"/>
  <c r="J44"/>
  <c r="I43"/>
  <c r="M42"/>
  <c r="F42"/>
  <c r="H44" l="1"/>
  <c r="G44"/>
  <c r="J45"/>
  <c r="I44"/>
  <c r="M43"/>
  <c r="F43"/>
  <c r="H45" l="1"/>
  <c r="G45"/>
  <c r="J46"/>
  <c r="I45"/>
  <c r="M44"/>
  <c r="F44"/>
  <c r="H46" l="1"/>
  <c r="G46"/>
  <c r="J47"/>
  <c r="I46"/>
  <c r="M45"/>
  <c r="F45"/>
  <c r="H47" l="1"/>
  <c r="G47"/>
  <c r="J48"/>
  <c r="I47"/>
  <c r="M46"/>
  <c r="F46"/>
  <c r="H48" l="1"/>
  <c r="G48"/>
  <c r="J49"/>
  <c r="I48"/>
  <c r="M47"/>
  <c r="F47"/>
  <c r="H49" l="1"/>
  <c r="G49"/>
  <c r="J50"/>
  <c r="I49"/>
  <c r="M48"/>
  <c r="F48"/>
  <c r="H50" l="1"/>
  <c r="G50"/>
  <c r="J51"/>
  <c r="I50"/>
  <c r="M49"/>
  <c r="F49"/>
  <c r="H51" l="1"/>
  <c r="G51"/>
  <c r="J52"/>
  <c r="I51"/>
  <c r="M50"/>
  <c r="F50"/>
  <c r="H52" l="1"/>
  <c r="G52"/>
  <c r="J53"/>
  <c r="I52"/>
  <c r="M51"/>
  <c r="F51"/>
  <c r="H53" l="1"/>
  <c r="G53"/>
  <c r="J54"/>
  <c r="I53"/>
  <c r="M52"/>
  <c r="F52"/>
  <c r="H54" l="1"/>
  <c r="G54"/>
  <c r="J55"/>
  <c r="I54"/>
  <c r="M53"/>
  <c r="F53"/>
  <c r="H55" l="1"/>
  <c r="G55"/>
  <c r="J56"/>
  <c r="I55"/>
  <c r="M54"/>
  <c r="F54"/>
  <c r="H56" l="1"/>
  <c r="G56"/>
  <c r="J57"/>
  <c r="I56"/>
  <c r="M55"/>
  <c r="F55"/>
  <c r="H57" l="1"/>
  <c r="G57"/>
  <c r="J58"/>
  <c r="I57"/>
  <c r="M56"/>
  <c r="F56"/>
  <c r="H58" l="1"/>
  <c r="G58"/>
  <c r="J59"/>
  <c r="I58"/>
  <c r="M57"/>
  <c r="F57"/>
  <c r="H59" l="1"/>
  <c r="G59"/>
  <c r="J60"/>
  <c r="I59"/>
  <c r="M58"/>
  <c r="F58"/>
  <c r="H60" l="1"/>
  <c r="G60"/>
  <c r="J61"/>
  <c r="I60"/>
  <c r="M59"/>
  <c r="F59"/>
  <c r="H61" l="1"/>
  <c r="G61"/>
  <c r="J62"/>
  <c r="I61"/>
  <c r="M60"/>
  <c r="F60"/>
  <c r="H62" l="1"/>
  <c r="G62"/>
  <c r="J63"/>
  <c r="I62"/>
  <c r="M61"/>
  <c r="F61"/>
  <c r="H63" l="1"/>
  <c r="G63"/>
  <c r="J64"/>
  <c r="I63"/>
  <c r="M62"/>
  <c r="F62"/>
  <c r="H64" l="1"/>
  <c r="G64"/>
  <c r="J65"/>
  <c r="I64"/>
  <c r="M63"/>
  <c r="F63"/>
  <c r="H65" l="1"/>
  <c r="G65"/>
  <c r="J66"/>
  <c r="I65"/>
  <c r="M64"/>
  <c r="F64"/>
  <c r="H66" l="1"/>
  <c r="G66"/>
  <c r="J67"/>
  <c r="I66"/>
  <c r="M65"/>
  <c r="F65"/>
  <c r="H67" l="1"/>
  <c r="G67"/>
  <c r="J68"/>
  <c r="I67"/>
  <c r="M66"/>
  <c r="F66"/>
  <c r="H68" l="1"/>
  <c r="G68"/>
  <c r="J69"/>
  <c r="I68"/>
  <c r="M67"/>
  <c r="F67"/>
  <c r="H69" l="1"/>
  <c r="G69"/>
  <c r="J70"/>
  <c r="I69"/>
  <c r="M68"/>
  <c r="F68"/>
  <c r="H70" l="1"/>
  <c r="G70"/>
  <c r="J71"/>
  <c r="I70"/>
  <c r="M69"/>
  <c r="F69"/>
  <c r="H71" l="1"/>
  <c r="G71"/>
  <c r="J72"/>
  <c r="I71"/>
  <c r="M70"/>
  <c r="F70"/>
  <c r="H72" l="1"/>
  <c r="G72"/>
  <c r="J73"/>
  <c r="I72"/>
  <c r="M71"/>
  <c r="F71"/>
  <c r="H73" l="1"/>
  <c r="G73"/>
  <c r="J74"/>
  <c r="I73"/>
  <c r="M72"/>
  <c r="F72"/>
  <c r="H74" l="1"/>
  <c r="G74"/>
  <c r="J75"/>
  <c r="I74"/>
  <c r="M73"/>
  <c r="F73"/>
  <c r="H75" l="1"/>
  <c r="G75"/>
  <c r="J76"/>
  <c r="I75"/>
  <c r="M74"/>
  <c r="F74"/>
  <c r="H76" l="1"/>
  <c r="G76"/>
  <c r="J77"/>
  <c r="I76"/>
  <c r="M75"/>
  <c r="F75"/>
  <c r="H77" l="1"/>
  <c r="G77"/>
  <c r="J78"/>
  <c r="I77"/>
  <c r="M76"/>
  <c r="F76"/>
  <c r="H78" l="1"/>
  <c r="G78"/>
  <c r="J79"/>
  <c r="I78"/>
  <c r="M77"/>
  <c r="F77"/>
  <c r="H79" l="1"/>
  <c r="G79"/>
  <c r="J80"/>
  <c r="I79"/>
  <c r="M78"/>
  <c r="F78"/>
  <c r="H80" l="1"/>
  <c r="G80"/>
  <c r="J81"/>
  <c r="I80"/>
  <c r="M79"/>
  <c r="F79"/>
  <c r="H81" l="1"/>
  <c r="G81"/>
  <c r="J82"/>
  <c r="I81"/>
  <c r="M80"/>
  <c r="F80"/>
  <c r="H82" l="1"/>
  <c r="G82"/>
  <c r="J83"/>
  <c r="I82"/>
  <c r="M81"/>
  <c r="F81"/>
  <c r="H83" l="1"/>
  <c r="G83"/>
  <c r="J84"/>
  <c r="I83"/>
  <c r="M82"/>
  <c r="F82"/>
  <c r="H84" l="1"/>
  <c r="G84"/>
  <c r="J85"/>
  <c r="I84"/>
  <c r="M83"/>
  <c r="F83"/>
  <c r="H85" l="1"/>
  <c r="G85"/>
  <c r="J86"/>
  <c r="I85"/>
  <c r="M84"/>
  <c r="F84"/>
  <c r="H86" l="1"/>
  <c r="G86"/>
  <c r="J87"/>
  <c r="I86"/>
  <c r="M85"/>
  <c r="F85"/>
  <c r="H87" l="1"/>
  <c r="G87"/>
  <c r="J88"/>
  <c r="I87"/>
  <c r="M86"/>
  <c r="F86"/>
  <c r="H88" l="1"/>
  <c r="G88"/>
  <c r="J89"/>
  <c r="I88"/>
  <c r="M87"/>
  <c r="F87"/>
  <c r="H89" l="1"/>
  <c r="G89"/>
  <c r="J90"/>
  <c r="I89"/>
  <c r="M88"/>
  <c r="F88"/>
  <c r="H90" l="1"/>
  <c r="G90"/>
  <c r="J91"/>
  <c r="I90"/>
  <c r="M89"/>
  <c r="F89"/>
  <c r="H91" l="1"/>
  <c r="G91"/>
  <c r="J92"/>
  <c r="I91"/>
  <c r="M90"/>
  <c r="F90"/>
  <c r="H92" l="1"/>
  <c r="G92"/>
  <c r="J93"/>
  <c r="I92"/>
  <c r="M91"/>
  <c r="F91"/>
  <c r="H93" l="1"/>
  <c r="G93"/>
  <c r="J94"/>
  <c r="I93"/>
  <c r="M92"/>
  <c r="F92"/>
  <c r="H94" l="1"/>
  <c r="G94"/>
  <c r="J95"/>
  <c r="I94"/>
  <c r="M93"/>
  <c r="F93"/>
  <c r="H95" l="1"/>
  <c r="G95"/>
  <c r="J96"/>
  <c r="I95"/>
  <c r="M94"/>
  <c r="F94"/>
  <c r="H96" l="1"/>
  <c r="G96"/>
  <c r="J97"/>
  <c r="I96"/>
  <c r="M95"/>
  <c r="F95"/>
  <c r="H97" l="1"/>
  <c r="G97"/>
  <c r="J98"/>
  <c r="I97"/>
  <c r="M96"/>
  <c r="F96"/>
  <c r="H98" l="1"/>
  <c r="G98"/>
  <c r="J99"/>
  <c r="I98"/>
  <c r="M97"/>
  <c r="F97"/>
  <c r="H99" l="1"/>
  <c r="G99"/>
  <c r="J100"/>
  <c r="I99"/>
  <c r="M98"/>
  <c r="F98"/>
  <c r="H100" l="1"/>
  <c r="G100"/>
  <c r="J101"/>
  <c r="I100"/>
  <c r="M99"/>
  <c r="F99"/>
  <c r="H101" l="1"/>
  <c r="G101"/>
  <c r="J102"/>
  <c r="I101"/>
  <c r="M100"/>
  <c r="F100"/>
  <c r="H102" l="1"/>
  <c r="G102"/>
  <c r="J103"/>
  <c r="I102"/>
  <c r="M101"/>
  <c r="F101"/>
  <c r="H103" l="1"/>
  <c r="G103"/>
  <c r="J104"/>
  <c r="I103"/>
  <c r="M102"/>
  <c r="F102"/>
  <c r="H104" l="1"/>
  <c r="G104"/>
  <c r="J105"/>
  <c r="I104"/>
  <c r="M103"/>
  <c r="F103"/>
  <c r="H105" l="1"/>
  <c r="G105"/>
  <c r="J106"/>
  <c r="I105"/>
  <c r="M104"/>
  <c r="F104"/>
  <c r="H106" l="1"/>
  <c r="G106"/>
  <c r="J107"/>
  <c r="I106"/>
  <c r="M105"/>
  <c r="F105"/>
  <c r="H107" l="1"/>
  <c r="G107"/>
  <c r="J108"/>
  <c r="I107"/>
  <c r="M106"/>
  <c r="F106"/>
  <c r="H108" l="1"/>
  <c r="G108"/>
  <c r="J109"/>
  <c r="I108"/>
  <c r="M107"/>
  <c r="F107"/>
  <c r="H109" l="1"/>
  <c r="G109"/>
  <c r="J110"/>
  <c r="I109"/>
  <c r="M108"/>
  <c r="F108"/>
  <c r="H110" l="1"/>
  <c r="G110"/>
  <c r="J111"/>
  <c r="I110"/>
  <c r="M109"/>
  <c r="F109"/>
  <c r="H111" l="1"/>
  <c r="G111"/>
  <c r="J112"/>
  <c r="I111"/>
  <c r="M110"/>
  <c r="F110"/>
  <c r="H112" l="1"/>
  <c r="G112"/>
  <c r="J113"/>
  <c r="I112"/>
  <c r="M111"/>
  <c r="F111"/>
  <c r="H113" l="1"/>
  <c r="G113"/>
  <c r="J114"/>
  <c r="I113"/>
  <c r="M112"/>
  <c r="F112"/>
  <c r="H114" l="1"/>
  <c r="G114"/>
  <c r="J115"/>
  <c r="I114"/>
  <c r="M113"/>
  <c r="F113"/>
  <c r="H115" l="1"/>
  <c r="G115"/>
  <c r="J116"/>
  <c r="I115"/>
  <c r="M114"/>
  <c r="F114"/>
  <c r="H116" l="1"/>
  <c r="G116"/>
  <c r="J117"/>
  <c r="I116"/>
  <c r="M115"/>
  <c r="F115"/>
  <c r="H117" l="1"/>
  <c r="G117"/>
  <c r="J118"/>
  <c r="I117"/>
  <c r="M116"/>
  <c r="F116"/>
  <c r="H118" l="1"/>
  <c r="G118"/>
  <c r="J119"/>
  <c r="I118"/>
  <c r="M117"/>
  <c r="F117"/>
  <c r="H119" l="1"/>
  <c r="G119"/>
  <c r="J120"/>
  <c r="I119"/>
  <c r="M118"/>
  <c r="F118"/>
  <c r="H120" l="1"/>
  <c r="G120"/>
  <c r="J121"/>
  <c r="I120"/>
  <c r="M119"/>
  <c r="F119"/>
  <c r="H121" l="1"/>
  <c r="G121"/>
  <c r="J122"/>
  <c r="I121"/>
  <c r="M120"/>
  <c r="F120"/>
  <c r="H122" l="1"/>
  <c r="G122"/>
  <c r="J123"/>
  <c r="I122"/>
  <c r="M121"/>
  <c r="F121"/>
  <c r="H123" l="1"/>
  <c r="G123"/>
  <c r="J124"/>
  <c r="I123"/>
  <c r="M122"/>
  <c r="F122"/>
  <c r="H124" l="1"/>
  <c r="G124"/>
  <c r="J125"/>
  <c r="I124"/>
  <c r="M123"/>
  <c r="F123"/>
  <c r="H125" l="1"/>
  <c r="G125"/>
  <c r="J126"/>
  <c r="I125"/>
  <c r="M124"/>
  <c r="F124"/>
  <c r="H126" l="1"/>
  <c r="G126"/>
  <c r="J127"/>
  <c r="I126"/>
  <c r="M125"/>
  <c r="F125"/>
  <c r="H127" l="1"/>
  <c r="G127"/>
  <c r="J128"/>
  <c r="I127"/>
  <c r="M126"/>
  <c r="F126"/>
  <c r="H128" l="1"/>
  <c r="G128"/>
  <c r="J129"/>
  <c r="I128"/>
  <c r="M127"/>
  <c r="F127"/>
  <c r="H129" l="1"/>
  <c r="G129"/>
  <c r="J130"/>
  <c r="I129"/>
  <c r="M128"/>
  <c r="F128"/>
  <c r="H130" l="1"/>
  <c r="G130"/>
  <c r="J131"/>
  <c r="I130"/>
  <c r="M129"/>
  <c r="F129"/>
  <c r="H131" l="1"/>
  <c r="G131"/>
  <c r="J132"/>
  <c r="I131"/>
  <c r="M130"/>
  <c r="F130"/>
  <c r="H132" l="1"/>
  <c r="G132"/>
  <c r="J133"/>
  <c r="I132"/>
  <c r="M131"/>
  <c r="F131"/>
  <c r="H133" l="1"/>
  <c r="G133"/>
  <c r="J134"/>
  <c r="I133"/>
  <c r="M132"/>
  <c r="F132"/>
  <c r="H134" l="1"/>
  <c r="G134"/>
  <c r="J135"/>
  <c r="I134"/>
  <c r="M133"/>
  <c r="F133"/>
  <c r="H135" l="1"/>
  <c r="G135"/>
  <c r="J136"/>
  <c r="I135"/>
  <c r="M134"/>
  <c r="F134"/>
  <c r="H136" l="1"/>
  <c r="G136"/>
  <c r="J137"/>
  <c r="I136"/>
  <c r="M135"/>
  <c r="F135"/>
  <c r="H137" l="1"/>
  <c r="G137"/>
  <c r="J138"/>
  <c r="I137"/>
  <c r="M136"/>
  <c r="F136"/>
  <c r="J139" l="1"/>
  <c r="H138"/>
  <c r="G138"/>
  <c r="I138"/>
  <c r="M137"/>
  <c r="F137"/>
  <c r="I139" l="1"/>
  <c r="H139"/>
  <c r="G139"/>
  <c r="J140"/>
  <c r="M138"/>
  <c r="F138"/>
  <c r="I140" l="1"/>
  <c r="H140"/>
  <c r="G140"/>
  <c r="J141"/>
  <c r="M139"/>
  <c r="F139"/>
  <c r="I141" l="1"/>
  <c r="H141"/>
  <c r="G141"/>
  <c r="J142"/>
  <c r="M140"/>
  <c r="F140"/>
  <c r="I142" l="1"/>
  <c r="H142"/>
  <c r="G142"/>
  <c r="J143"/>
  <c r="M141"/>
  <c r="F141"/>
  <c r="I143" l="1"/>
  <c r="H143"/>
  <c r="G143"/>
  <c r="J144"/>
  <c r="M142"/>
  <c r="F142"/>
  <c r="I144" l="1"/>
  <c r="H144"/>
  <c r="G144"/>
  <c r="J145"/>
  <c r="M143"/>
  <c r="F143"/>
  <c r="I145" l="1"/>
  <c r="H145"/>
  <c r="G145"/>
  <c r="J146"/>
  <c r="M144"/>
  <c r="F144"/>
  <c r="I146" l="1"/>
  <c r="H146"/>
  <c r="G146"/>
  <c r="J147"/>
  <c r="M145"/>
  <c r="F145"/>
  <c r="I147" l="1"/>
  <c r="H147"/>
  <c r="G147"/>
  <c r="J148"/>
  <c r="M146"/>
  <c r="F146"/>
  <c r="I148" l="1"/>
  <c r="H148"/>
  <c r="G148"/>
  <c r="J149"/>
  <c r="M147"/>
  <c r="F147"/>
  <c r="I149" l="1"/>
  <c r="H149"/>
  <c r="G149"/>
  <c r="J150"/>
  <c r="M148"/>
  <c r="F148"/>
  <c r="I150" l="1"/>
  <c r="H150"/>
  <c r="G150"/>
  <c r="J151"/>
  <c r="M149"/>
  <c r="F149"/>
  <c r="I151" l="1"/>
  <c r="H151"/>
  <c r="G151"/>
  <c r="J152"/>
  <c r="M150"/>
  <c r="F150"/>
  <c r="I152" l="1"/>
  <c r="H152"/>
  <c r="G152"/>
  <c r="J153"/>
  <c r="M151"/>
  <c r="F151"/>
  <c r="I153" l="1"/>
  <c r="H153"/>
  <c r="G153"/>
  <c r="J154"/>
  <c r="M152"/>
  <c r="F152"/>
  <c r="I154" l="1"/>
  <c r="H154"/>
  <c r="G154"/>
  <c r="J155"/>
  <c r="M153"/>
  <c r="F153"/>
  <c r="I155" l="1"/>
  <c r="H155"/>
  <c r="G155"/>
  <c r="J156"/>
  <c r="M154"/>
  <c r="F154"/>
  <c r="I156" l="1"/>
  <c r="H156"/>
  <c r="G156"/>
  <c r="J157"/>
  <c r="M155"/>
  <c r="F155"/>
  <c r="I157" l="1"/>
  <c r="H157"/>
  <c r="G157"/>
  <c r="J158"/>
  <c r="M156"/>
  <c r="F156"/>
  <c r="I158" l="1"/>
  <c r="H158"/>
  <c r="G158"/>
  <c r="J159"/>
  <c r="M157"/>
  <c r="F157"/>
  <c r="I159" l="1"/>
  <c r="H159"/>
  <c r="G159"/>
  <c r="J160"/>
  <c r="M158"/>
  <c r="F158"/>
  <c r="I160" l="1"/>
  <c r="H160"/>
  <c r="G160"/>
  <c r="J161"/>
  <c r="M159"/>
  <c r="F159"/>
  <c r="I161" l="1"/>
  <c r="H161"/>
  <c r="G161"/>
  <c r="J162"/>
  <c r="M160"/>
  <c r="F160"/>
  <c r="I162" l="1"/>
  <c r="H162"/>
  <c r="G162"/>
  <c r="J163"/>
  <c r="M161"/>
  <c r="F161"/>
  <c r="I163" l="1"/>
  <c r="H163"/>
  <c r="G163"/>
  <c r="J164"/>
  <c r="M162"/>
  <c r="F162"/>
  <c r="I164" l="1"/>
  <c r="H164"/>
  <c r="G164"/>
  <c r="J165"/>
  <c r="M163"/>
  <c r="F163"/>
  <c r="I165" l="1"/>
  <c r="H165"/>
  <c r="G165"/>
  <c r="J166"/>
  <c r="M164"/>
  <c r="F164"/>
  <c r="I166" l="1"/>
  <c r="H166"/>
  <c r="G166"/>
  <c r="J167"/>
  <c r="M165"/>
  <c r="F165"/>
  <c r="I167" l="1"/>
  <c r="H167"/>
  <c r="G167"/>
  <c r="J168"/>
  <c r="M166"/>
  <c r="F166"/>
  <c r="I168" l="1"/>
  <c r="H168"/>
  <c r="G168"/>
  <c r="J169"/>
  <c r="M167"/>
  <c r="F167"/>
  <c r="I169" l="1"/>
  <c r="H169"/>
  <c r="G169"/>
  <c r="J170"/>
  <c r="M168"/>
  <c r="F168"/>
  <c r="I170" l="1"/>
  <c r="H170"/>
  <c r="G170"/>
  <c r="J171"/>
  <c r="M169"/>
  <c r="F169"/>
  <c r="I171" l="1"/>
  <c r="H171"/>
  <c r="G171"/>
  <c r="J172"/>
  <c r="M170"/>
  <c r="F170"/>
  <c r="I172" l="1"/>
  <c r="H172"/>
  <c r="G172"/>
  <c r="J173"/>
  <c r="M171"/>
  <c r="F171"/>
  <c r="I173" l="1"/>
  <c r="H173"/>
  <c r="G173"/>
  <c r="J174"/>
  <c r="M172"/>
  <c r="F172"/>
  <c r="I174" l="1"/>
  <c r="H174"/>
  <c r="G174"/>
  <c r="J175"/>
  <c r="M173"/>
  <c r="F173"/>
  <c r="I175" l="1"/>
  <c r="H175"/>
  <c r="G175"/>
  <c r="J176"/>
  <c r="M174"/>
  <c r="F174"/>
  <c r="I176" l="1"/>
  <c r="H176"/>
  <c r="G176"/>
  <c r="J177"/>
  <c r="M175"/>
  <c r="F175"/>
  <c r="I177" l="1"/>
  <c r="H177"/>
  <c r="G177"/>
  <c r="J178"/>
  <c r="M176"/>
  <c r="F176"/>
  <c r="I178" l="1"/>
  <c r="H178"/>
  <c r="G178"/>
  <c r="J179"/>
  <c r="M177"/>
  <c r="F177"/>
  <c r="I179" l="1"/>
  <c r="H179"/>
  <c r="G179"/>
  <c r="J180"/>
  <c r="M178"/>
  <c r="F178"/>
  <c r="I180" l="1"/>
  <c r="H180"/>
  <c r="G180"/>
  <c r="J181"/>
  <c r="M179"/>
  <c r="F179"/>
  <c r="I181" l="1"/>
  <c r="H181"/>
  <c r="G181"/>
  <c r="J182"/>
  <c r="M180"/>
  <c r="F180"/>
  <c r="I182" l="1"/>
  <c r="H182"/>
  <c r="G182"/>
  <c r="J183"/>
  <c r="M181"/>
  <c r="F181"/>
  <c r="I183" l="1"/>
  <c r="H183"/>
  <c r="G183"/>
  <c r="J184"/>
  <c r="M182"/>
  <c r="F182"/>
  <c r="I184" l="1"/>
  <c r="H184"/>
  <c r="G184"/>
  <c r="J185"/>
  <c r="M183"/>
  <c r="F183"/>
  <c r="I185" l="1"/>
  <c r="H185"/>
  <c r="G185"/>
  <c r="J186"/>
  <c r="M184"/>
  <c r="F184"/>
  <c r="I186" l="1"/>
  <c r="H186"/>
  <c r="G186"/>
  <c r="J187"/>
  <c r="M185"/>
  <c r="F185"/>
  <c r="I187" l="1"/>
  <c r="H187"/>
  <c r="G187"/>
  <c r="J188"/>
  <c r="M186"/>
  <c r="F186"/>
  <c r="I188" l="1"/>
  <c r="H188"/>
  <c r="G188"/>
  <c r="J189"/>
  <c r="M187"/>
  <c r="F187"/>
  <c r="I189" l="1"/>
  <c r="H189"/>
  <c r="G189"/>
  <c r="J190"/>
  <c r="M188"/>
  <c r="F188"/>
  <c r="I190" l="1"/>
  <c r="H190"/>
  <c r="G190"/>
  <c r="J191"/>
  <c r="M189"/>
  <c r="F189"/>
  <c r="I191" l="1"/>
  <c r="H191"/>
  <c r="G191"/>
  <c r="J192"/>
  <c r="M190"/>
  <c r="F190"/>
  <c r="I192" l="1"/>
  <c r="H192"/>
  <c r="G192"/>
  <c r="J193"/>
  <c r="M191"/>
  <c r="F191"/>
  <c r="I193" l="1"/>
  <c r="H193"/>
  <c r="G193"/>
  <c r="J194"/>
  <c r="M192"/>
  <c r="F192"/>
  <c r="I194" l="1"/>
  <c r="H194"/>
  <c r="G194"/>
  <c r="J195"/>
  <c r="M193"/>
  <c r="F193"/>
  <c r="I195" l="1"/>
  <c r="H195"/>
  <c r="G195"/>
  <c r="J196"/>
  <c r="M194"/>
  <c r="F194"/>
  <c r="I196" l="1"/>
  <c r="H196"/>
  <c r="G196"/>
  <c r="J197"/>
  <c r="M195"/>
  <c r="F195"/>
  <c r="I197" l="1"/>
  <c r="H197"/>
  <c r="G197"/>
  <c r="J198"/>
  <c r="M196"/>
  <c r="F196"/>
  <c r="I198" l="1"/>
  <c r="H198"/>
  <c r="G198"/>
  <c r="J199"/>
  <c r="M197"/>
  <c r="F197"/>
  <c r="I199" l="1"/>
  <c r="H199"/>
  <c r="G199"/>
  <c r="J200"/>
  <c r="M198"/>
  <c r="F198"/>
  <c r="I200" l="1"/>
  <c r="H200"/>
  <c r="G200"/>
  <c r="J201"/>
  <c r="M199"/>
  <c r="F199"/>
  <c r="I201" l="1"/>
  <c r="H201"/>
  <c r="G201"/>
  <c r="J202"/>
  <c r="M200"/>
  <c r="F200"/>
  <c r="J203" l="1"/>
  <c r="I202"/>
  <c r="H202"/>
  <c r="G202"/>
  <c r="M201"/>
  <c r="F201"/>
  <c r="I203" l="1"/>
  <c r="H203"/>
  <c r="G203"/>
  <c r="J204"/>
  <c r="M202"/>
  <c r="F202"/>
  <c r="I204" l="1"/>
  <c r="H204"/>
  <c r="G204"/>
  <c r="J205"/>
  <c r="M203"/>
  <c r="F203"/>
  <c r="I205" l="1"/>
  <c r="H205"/>
  <c r="G205"/>
  <c r="J206"/>
  <c r="M204"/>
  <c r="F204"/>
  <c r="I206" l="1"/>
  <c r="H206"/>
  <c r="G206"/>
  <c r="J207"/>
  <c r="M205"/>
  <c r="F205"/>
  <c r="I207" l="1"/>
  <c r="H207"/>
  <c r="G207"/>
  <c r="J208"/>
  <c r="M206"/>
  <c r="F206"/>
  <c r="I208" l="1"/>
  <c r="H208"/>
  <c r="G208"/>
  <c r="J209"/>
  <c r="M207"/>
  <c r="F207"/>
  <c r="I209" l="1"/>
  <c r="H209"/>
  <c r="G209"/>
  <c r="J210"/>
  <c r="M208"/>
  <c r="F208"/>
  <c r="I210" l="1"/>
  <c r="H210"/>
  <c r="G210"/>
  <c r="J211"/>
  <c r="M209"/>
  <c r="F209"/>
  <c r="I211" l="1"/>
  <c r="H211"/>
  <c r="G211"/>
  <c r="J212"/>
  <c r="M210"/>
  <c r="F210"/>
  <c r="I212" l="1"/>
  <c r="H212"/>
  <c r="G212"/>
  <c r="J213"/>
  <c r="M211"/>
  <c r="F211"/>
  <c r="I213" l="1"/>
  <c r="H213"/>
  <c r="G213"/>
  <c r="J214"/>
  <c r="M212"/>
  <c r="F212"/>
  <c r="I214" l="1"/>
  <c r="H214"/>
  <c r="G214"/>
  <c r="J215"/>
  <c r="M213"/>
  <c r="F213"/>
  <c r="I215" l="1"/>
  <c r="H215"/>
  <c r="G215"/>
  <c r="J216"/>
  <c r="M214"/>
  <c r="F214"/>
  <c r="I216" l="1"/>
  <c r="H216"/>
  <c r="G216"/>
  <c r="J217"/>
  <c r="M215"/>
  <c r="F215"/>
  <c r="I217" l="1"/>
  <c r="H217"/>
  <c r="G217"/>
  <c r="J218"/>
  <c r="M216"/>
  <c r="F216"/>
  <c r="I218" l="1"/>
  <c r="H218"/>
  <c r="G218"/>
  <c r="J219"/>
  <c r="M217"/>
  <c r="F217"/>
  <c r="I219" l="1"/>
  <c r="H219"/>
  <c r="G219"/>
  <c r="J220"/>
  <c r="M218"/>
  <c r="F218"/>
  <c r="I220" l="1"/>
  <c r="H220"/>
  <c r="G220"/>
  <c r="J221"/>
  <c r="M219"/>
  <c r="F219"/>
  <c r="I221" l="1"/>
  <c r="H221"/>
  <c r="G221"/>
  <c r="J222"/>
  <c r="M220"/>
  <c r="F220"/>
  <c r="I222" l="1"/>
  <c r="H222"/>
  <c r="G222"/>
  <c r="J223"/>
  <c r="M221"/>
  <c r="F221"/>
  <c r="I223" l="1"/>
  <c r="H223"/>
  <c r="G223"/>
  <c r="J224"/>
  <c r="M222"/>
  <c r="F222"/>
  <c r="I224" l="1"/>
  <c r="H224"/>
  <c r="G224"/>
  <c r="J225"/>
  <c r="M223"/>
  <c r="F223"/>
  <c r="I225" l="1"/>
  <c r="H225"/>
  <c r="G225"/>
  <c r="J226"/>
  <c r="M224"/>
  <c r="F224"/>
  <c r="I226" l="1"/>
  <c r="H226"/>
  <c r="G226"/>
  <c r="J227"/>
  <c r="M225"/>
  <c r="F225"/>
  <c r="I227" l="1"/>
  <c r="H227"/>
  <c r="G227"/>
  <c r="J228"/>
  <c r="M226"/>
  <c r="F226"/>
  <c r="I228" l="1"/>
  <c r="H228"/>
  <c r="G228"/>
  <c r="J229"/>
  <c r="M227"/>
  <c r="F227"/>
  <c r="I229" l="1"/>
  <c r="H229"/>
  <c r="G229"/>
  <c r="J230"/>
  <c r="M228"/>
  <c r="F228"/>
  <c r="I230" l="1"/>
  <c r="H230"/>
  <c r="G230"/>
  <c r="J231"/>
  <c r="M229"/>
  <c r="F229"/>
  <c r="I231" l="1"/>
  <c r="H231"/>
  <c r="G231"/>
  <c r="J232"/>
  <c r="M230"/>
  <c r="F230"/>
  <c r="I232" l="1"/>
  <c r="H232"/>
  <c r="G232"/>
  <c r="J233"/>
  <c r="M231"/>
  <c r="F231"/>
  <c r="I233" l="1"/>
  <c r="H233"/>
  <c r="G233"/>
  <c r="J234"/>
  <c r="M232"/>
  <c r="F232"/>
  <c r="I234" l="1"/>
  <c r="H234"/>
  <c r="G234"/>
  <c r="J235"/>
  <c r="M233"/>
  <c r="F233"/>
  <c r="I235" l="1"/>
  <c r="H235"/>
  <c r="G235"/>
  <c r="J236"/>
  <c r="M234"/>
  <c r="F234"/>
  <c r="I236" l="1"/>
  <c r="H236"/>
  <c r="G236"/>
  <c r="J237"/>
  <c r="M235"/>
  <c r="F235"/>
  <c r="I237" l="1"/>
  <c r="H237"/>
  <c r="G237"/>
  <c r="J238"/>
  <c r="M236"/>
  <c r="F236"/>
  <c r="I238" l="1"/>
  <c r="H238"/>
  <c r="G238"/>
  <c r="J239"/>
  <c r="M237"/>
  <c r="F237"/>
  <c r="I239" l="1"/>
  <c r="H239"/>
  <c r="G239"/>
  <c r="J240"/>
  <c r="M238"/>
  <c r="F238"/>
  <c r="I240" l="1"/>
  <c r="H240"/>
  <c r="G240"/>
  <c r="J241"/>
  <c r="M239"/>
  <c r="F239"/>
  <c r="I241" l="1"/>
  <c r="H241"/>
  <c r="G241"/>
  <c r="J242"/>
  <c r="M240"/>
  <c r="F240"/>
  <c r="I242" l="1"/>
  <c r="H242"/>
  <c r="G242"/>
  <c r="J243"/>
  <c r="M241"/>
  <c r="F241"/>
  <c r="I243" l="1"/>
  <c r="H243"/>
  <c r="G243"/>
  <c r="J244"/>
  <c r="M242"/>
  <c r="F242"/>
  <c r="I244" l="1"/>
  <c r="H244"/>
  <c r="G244"/>
  <c r="J245"/>
  <c r="M243"/>
  <c r="F243"/>
  <c r="I245" l="1"/>
  <c r="H245"/>
  <c r="G245"/>
  <c r="J246"/>
  <c r="M244"/>
  <c r="F244"/>
  <c r="I246" l="1"/>
  <c r="H246"/>
  <c r="G246"/>
  <c r="J247"/>
  <c r="M245"/>
  <c r="F245"/>
  <c r="I247" l="1"/>
  <c r="H247"/>
  <c r="G247"/>
  <c r="J248"/>
  <c r="M246"/>
  <c r="F246"/>
  <c r="I248" l="1"/>
  <c r="H248"/>
  <c r="G248"/>
  <c r="J249"/>
  <c r="M247"/>
  <c r="F247"/>
  <c r="I249" l="1"/>
  <c r="H249"/>
  <c r="G249"/>
  <c r="J250"/>
  <c r="M248"/>
  <c r="F248"/>
  <c r="I250" l="1"/>
  <c r="H250"/>
  <c r="G250"/>
  <c r="J251"/>
  <c r="M249"/>
  <c r="F249"/>
  <c r="I251" l="1"/>
  <c r="H251"/>
  <c r="G251"/>
  <c r="J252"/>
  <c r="M250"/>
  <c r="F250"/>
  <c r="I252" l="1"/>
  <c r="H252"/>
  <c r="G252"/>
  <c r="J253"/>
  <c r="M251"/>
  <c r="F251"/>
  <c r="I253" l="1"/>
  <c r="H253"/>
  <c r="G253"/>
  <c r="J254"/>
  <c r="M252"/>
  <c r="F252"/>
  <c r="I254" l="1"/>
  <c r="H254"/>
  <c r="G254"/>
  <c r="J255"/>
  <c r="M253"/>
  <c r="F253"/>
  <c r="I255" l="1"/>
  <c r="H255"/>
  <c r="G255"/>
  <c r="J256"/>
  <c r="M254"/>
  <c r="F254"/>
  <c r="I256" l="1"/>
  <c r="H256"/>
  <c r="G256"/>
  <c r="J257"/>
  <c r="M255"/>
  <c r="F255"/>
  <c r="I257" l="1"/>
  <c r="H257"/>
  <c r="G257"/>
  <c r="J258"/>
  <c r="M256"/>
  <c r="F256"/>
  <c r="I258" l="1"/>
  <c r="H258"/>
  <c r="G258"/>
  <c r="J259"/>
  <c r="M257"/>
  <c r="F257"/>
  <c r="I259" l="1"/>
  <c r="H259"/>
  <c r="G259"/>
  <c r="J260"/>
  <c r="M258"/>
  <c r="F258"/>
  <c r="I260" l="1"/>
  <c r="H260"/>
  <c r="G260"/>
  <c r="J261"/>
  <c r="M259"/>
  <c r="F259"/>
  <c r="I261" l="1"/>
  <c r="H261"/>
  <c r="G261"/>
  <c r="J262"/>
  <c r="M260"/>
  <c r="F260"/>
  <c r="I262" l="1"/>
  <c r="H262"/>
  <c r="G262"/>
  <c r="J263"/>
  <c r="M261"/>
  <c r="F261"/>
  <c r="I263" l="1"/>
  <c r="H263"/>
  <c r="G263"/>
  <c r="J264"/>
  <c r="M262"/>
  <c r="F262"/>
  <c r="J265" l="1"/>
  <c r="I264"/>
  <c r="H264"/>
  <c r="G264"/>
  <c r="M263"/>
  <c r="F263"/>
  <c r="J266" l="1"/>
  <c r="I265"/>
  <c r="H265"/>
  <c r="G265"/>
  <c r="M264"/>
  <c r="F264"/>
  <c r="J267" l="1"/>
  <c r="I266"/>
  <c r="H266"/>
  <c r="G266"/>
  <c r="M265"/>
  <c r="F265"/>
  <c r="J268" l="1"/>
  <c r="G267"/>
  <c r="I267"/>
  <c r="H267"/>
  <c r="M266"/>
  <c r="F266"/>
  <c r="J269" l="1"/>
  <c r="H268"/>
  <c r="G268"/>
  <c r="I268"/>
  <c r="M267"/>
  <c r="F267"/>
  <c r="J270" l="1"/>
  <c r="I269"/>
  <c r="H269"/>
  <c r="G269"/>
  <c r="M268"/>
  <c r="F268"/>
  <c r="J271" l="1"/>
  <c r="I270"/>
  <c r="H270"/>
  <c r="G270"/>
  <c r="M269"/>
  <c r="F269"/>
  <c r="J272" l="1"/>
  <c r="I271"/>
  <c r="H271"/>
  <c r="G271"/>
  <c r="M270"/>
  <c r="F270"/>
  <c r="J273" l="1"/>
  <c r="I272"/>
  <c r="H272"/>
  <c r="G272"/>
  <c r="M271"/>
  <c r="F271"/>
  <c r="J274" l="1"/>
  <c r="I273"/>
  <c r="H273"/>
  <c r="G273"/>
  <c r="M272"/>
  <c r="F272"/>
  <c r="J275" l="1"/>
  <c r="I274"/>
  <c r="H274"/>
  <c r="G274"/>
  <c r="M273"/>
  <c r="F273"/>
  <c r="J276" l="1"/>
  <c r="I275"/>
  <c r="H275"/>
  <c r="G275"/>
  <c r="M274"/>
  <c r="F274"/>
  <c r="J277" l="1"/>
  <c r="I276"/>
  <c r="H276"/>
  <c r="G276"/>
  <c r="M275"/>
  <c r="F275"/>
  <c r="J278" l="1"/>
  <c r="I277"/>
  <c r="H277"/>
  <c r="G277"/>
  <c r="M276"/>
  <c r="F276"/>
  <c r="J279" l="1"/>
  <c r="I278"/>
  <c r="H278"/>
  <c r="G278"/>
  <c r="M277"/>
  <c r="F277"/>
  <c r="J280" l="1"/>
  <c r="I279"/>
  <c r="H279"/>
  <c r="G279"/>
  <c r="M278"/>
  <c r="F278"/>
  <c r="J281" l="1"/>
  <c r="I280"/>
  <c r="H280"/>
  <c r="G280"/>
  <c r="M279"/>
  <c r="F279"/>
  <c r="J282" l="1"/>
  <c r="I281"/>
  <c r="H281"/>
  <c r="G281"/>
  <c r="M280"/>
  <c r="F280"/>
  <c r="J283" l="1"/>
  <c r="I282"/>
  <c r="H282"/>
  <c r="G282"/>
  <c r="M281"/>
  <c r="F281"/>
  <c r="J284" l="1"/>
  <c r="I283"/>
  <c r="H283"/>
  <c r="G283"/>
  <c r="M282"/>
  <c r="F282"/>
  <c r="J285" l="1"/>
  <c r="I284"/>
  <c r="H284"/>
  <c r="G284"/>
  <c r="M283"/>
  <c r="F283"/>
  <c r="J286" l="1"/>
  <c r="I285"/>
  <c r="H285"/>
  <c r="G285"/>
  <c r="M284"/>
  <c r="F284"/>
  <c r="J287" l="1"/>
  <c r="I286"/>
  <c r="H286"/>
  <c r="G286"/>
  <c r="M285"/>
  <c r="F285"/>
  <c r="J288" l="1"/>
  <c r="I287"/>
  <c r="H287"/>
  <c r="G287"/>
  <c r="M286"/>
  <c r="F286"/>
  <c r="J289" l="1"/>
  <c r="I288"/>
  <c r="H288"/>
  <c r="G288"/>
  <c r="M287"/>
  <c r="F287"/>
  <c r="J290" l="1"/>
  <c r="I289"/>
  <c r="H289"/>
  <c r="G289"/>
  <c r="M288"/>
  <c r="F288"/>
  <c r="J291" l="1"/>
  <c r="I290"/>
  <c r="H290"/>
  <c r="G290"/>
  <c r="M289"/>
  <c r="F289"/>
  <c r="J292" l="1"/>
  <c r="I291"/>
  <c r="H291"/>
  <c r="G291"/>
  <c r="M290"/>
  <c r="F290"/>
  <c r="J293" l="1"/>
  <c r="I292"/>
  <c r="H292"/>
  <c r="G292"/>
  <c r="M291"/>
  <c r="F291"/>
  <c r="J294" l="1"/>
  <c r="I293"/>
  <c r="H293"/>
  <c r="G293"/>
  <c r="M292"/>
  <c r="F292"/>
  <c r="J295" l="1"/>
  <c r="I294"/>
  <c r="H294"/>
  <c r="G294"/>
  <c r="M293"/>
  <c r="F293"/>
  <c r="J296" l="1"/>
  <c r="I295"/>
  <c r="H295"/>
  <c r="G295"/>
  <c r="M294"/>
  <c r="F294"/>
  <c r="J297" l="1"/>
  <c r="I296"/>
  <c r="H296"/>
  <c r="G296"/>
  <c r="M295"/>
  <c r="F295"/>
  <c r="J298" l="1"/>
  <c r="I297"/>
  <c r="H297"/>
  <c r="G297"/>
  <c r="M296"/>
  <c r="F296"/>
  <c r="J299" l="1"/>
  <c r="I298"/>
  <c r="H298"/>
  <c r="G298"/>
  <c r="M297"/>
  <c r="F297"/>
  <c r="J300" l="1"/>
  <c r="I299"/>
  <c r="H299"/>
  <c r="G299"/>
  <c r="M298"/>
  <c r="F298"/>
  <c r="J301" l="1"/>
  <c r="I300"/>
  <c r="H300"/>
  <c r="G300"/>
  <c r="M299"/>
  <c r="F299"/>
  <c r="J302" l="1"/>
  <c r="I301"/>
  <c r="H301"/>
  <c r="G301"/>
  <c r="M300"/>
  <c r="F300"/>
  <c r="J303" l="1"/>
  <c r="I302"/>
  <c r="H302"/>
  <c r="G302"/>
  <c r="M301"/>
  <c r="F301"/>
  <c r="J304" l="1"/>
  <c r="I303"/>
  <c r="H303"/>
  <c r="G303"/>
  <c r="M302"/>
  <c r="F302"/>
  <c r="J305" l="1"/>
  <c r="I304"/>
  <c r="H304"/>
  <c r="G304"/>
  <c r="M303"/>
  <c r="F303"/>
  <c r="J306" l="1"/>
  <c r="I305"/>
  <c r="H305"/>
  <c r="G305"/>
  <c r="M304"/>
  <c r="F304"/>
  <c r="J307" l="1"/>
  <c r="I306"/>
  <c r="H306"/>
  <c r="G306"/>
  <c r="M305"/>
  <c r="F305"/>
  <c r="J308" l="1"/>
  <c r="I307"/>
  <c r="H307"/>
  <c r="G307"/>
  <c r="M306"/>
  <c r="F306"/>
  <c r="J309" l="1"/>
  <c r="I308"/>
  <c r="H308"/>
  <c r="G308"/>
  <c r="M307"/>
  <c r="F307"/>
  <c r="J310" l="1"/>
  <c r="I309"/>
  <c r="H309"/>
  <c r="G309"/>
  <c r="M308"/>
  <c r="F308"/>
  <c r="J311" l="1"/>
  <c r="I310"/>
  <c r="H310"/>
  <c r="G310"/>
  <c r="M309"/>
  <c r="F309"/>
  <c r="J312" l="1"/>
  <c r="I311"/>
  <c r="H311"/>
  <c r="G311"/>
  <c r="M310"/>
  <c r="F310"/>
  <c r="J313" l="1"/>
  <c r="I312"/>
  <c r="H312"/>
  <c r="G312"/>
  <c r="M311"/>
  <c r="F311"/>
  <c r="J314" l="1"/>
  <c r="I313"/>
  <c r="H313"/>
  <c r="G313"/>
  <c r="M312"/>
  <c r="F312"/>
  <c r="J315" l="1"/>
  <c r="I314"/>
  <c r="H314"/>
  <c r="G314"/>
  <c r="M313"/>
  <c r="F313"/>
  <c r="J316" l="1"/>
  <c r="I315"/>
  <c r="H315"/>
  <c r="G315"/>
  <c r="M314"/>
  <c r="F314"/>
  <c r="J317" l="1"/>
  <c r="I316"/>
  <c r="H316"/>
  <c r="G316"/>
  <c r="M315"/>
  <c r="F315"/>
  <c r="J318" l="1"/>
  <c r="I317"/>
  <c r="H317"/>
  <c r="G317"/>
  <c r="M316"/>
  <c r="F316"/>
  <c r="J319" l="1"/>
  <c r="I318"/>
  <c r="H318"/>
  <c r="G318"/>
  <c r="M317"/>
  <c r="F317"/>
  <c r="J320" l="1"/>
  <c r="I319"/>
  <c r="H319"/>
  <c r="G319"/>
  <c r="M318"/>
  <c r="F318"/>
  <c r="J321" l="1"/>
  <c r="I320"/>
  <c r="H320"/>
  <c r="G320"/>
  <c r="M319"/>
  <c r="F319"/>
  <c r="J322" l="1"/>
  <c r="I321"/>
  <c r="H321"/>
  <c r="G321"/>
  <c r="M320"/>
  <c r="F320"/>
  <c r="J323" l="1"/>
  <c r="I322"/>
  <c r="H322"/>
  <c r="G322"/>
  <c r="M321"/>
  <c r="F321"/>
  <c r="J324" l="1"/>
  <c r="I323"/>
  <c r="H323"/>
  <c r="G323"/>
  <c r="M322"/>
  <c r="F322"/>
  <c r="J325" l="1"/>
  <c r="I324"/>
  <c r="H324"/>
  <c r="G324"/>
  <c r="M323"/>
  <c r="F323"/>
  <c r="J326" l="1"/>
  <c r="I325"/>
  <c r="H325"/>
  <c r="G325"/>
  <c r="M324"/>
  <c r="F324"/>
  <c r="J327" l="1"/>
  <c r="I326"/>
  <c r="H326"/>
  <c r="G326"/>
  <c r="M325"/>
  <c r="F325"/>
  <c r="J328" l="1"/>
  <c r="I327"/>
  <c r="H327"/>
  <c r="G327"/>
  <c r="M326"/>
  <c r="F326"/>
  <c r="J329" l="1"/>
  <c r="I328"/>
  <c r="H328"/>
  <c r="G328"/>
  <c r="M327"/>
  <c r="F327"/>
  <c r="J330" l="1"/>
  <c r="I329"/>
  <c r="H329"/>
  <c r="G329"/>
  <c r="M328"/>
  <c r="F328"/>
  <c r="J331" l="1"/>
  <c r="I330"/>
  <c r="H330"/>
  <c r="G330"/>
  <c r="M329"/>
  <c r="F329"/>
  <c r="J332" l="1"/>
  <c r="I331"/>
  <c r="H331"/>
  <c r="G331"/>
  <c r="M330"/>
  <c r="F330"/>
  <c r="J333" l="1"/>
  <c r="I332"/>
  <c r="H332"/>
  <c r="G332"/>
  <c r="M331"/>
  <c r="F331"/>
  <c r="J334" l="1"/>
  <c r="I333"/>
  <c r="H333"/>
  <c r="G333"/>
  <c r="M332"/>
  <c r="F332"/>
  <c r="J335" l="1"/>
  <c r="I334"/>
  <c r="H334"/>
  <c r="G334"/>
  <c r="M333"/>
  <c r="F333"/>
  <c r="J336" l="1"/>
  <c r="I335"/>
  <c r="H335"/>
  <c r="G335"/>
  <c r="M334"/>
  <c r="F334"/>
  <c r="J337" l="1"/>
  <c r="I336"/>
  <c r="H336"/>
  <c r="G336"/>
  <c r="M335"/>
  <c r="F335"/>
  <c r="J338" l="1"/>
  <c r="I337"/>
  <c r="H337"/>
  <c r="G337"/>
  <c r="M336"/>
  <c r="F336"/>
  <c r="J339" l="1"/>
  <c r="I338"/>
  <c r="H338"/>
  <c r="G338"/>
  <c r="M337"/>
  <c r="F337"/>
  <c r="J340" l="1"/>
  <c r="I339"/>
  <c r="H339"/>
  <c r="G339"/>
  <c r="M338"/>
  <c r="F338"/>
  <c r="J341" l="1"/>
  <c r="I340"/>
  <c r="H340"/>
  <c r="G340"/>
  <c r="M339"/>
  <c r="F339"/>
  <c r="J342" l="1"/>
  <c r="I341"/>
  <c r="H341"/>
  <c r="G341"/>
  <c r="M340"/>
  <c r="F340"/>
  <c r="J343" l="1"/>
  <c r="I342"/>
  <c r="H342"/>
  <c r="G342"/>
  <c r="M341"/>
  <c r="F341"/>
  <c r="J344" l="1"/>
  <c r="I343"/>
  <c r="H343"/>
  <c r="G343"/>
  <c r="M342"/>
  <c r="F342"/>
  <c r="J345" l="1"/>
  <c r="I344"/>
  <c r="H344"/>
  <c r="G344"/>
  <c r="M343"/>
  <c r="F343"/>
  <c r="J346" l="1"/>
  <c r="I345"/>
  <c r="H345"/>
  <c r="G345"/>
  <c r="M344"/>
  <c r="F344"/>
  <c r="J347" l="1"/>
  <c r="I346"/>
  <c r="H346"/>
  <c r="G346"/>
  <c r="M345"/>
  <c r="F345"/>
  <c r="J348" l="1"/>
  <c r="I347"/>
  <c r="H347"/>
  <c r="G347"/>
  <c r="M346"/>
  <c r="F346"/>
  <c r="J349" l="1"/>
  <c r="I348"/>
  <c r="H348"/>
  <c r="G348"/>
  <c r="M347"/>
  <c r="F347"/>
  <c r="I349" l="1"/>
  <c r="H349"/>
  <c r="G349"/>
  <c r="F17" s="1"/>
  <c r="M348"/>
  <c r="F348"/>
  <c r="M349" l="1"/>
  <c r="F349" l="1"/>
  <c r="F6"/>
  <c r="F5"/>
  <c r="F7"/>
  <c r="F9"/>
  <c r="F8"/>
  <c r="F10"/>
  <c r="F13"/>
  <c r="F12"/>
  <c r="F11"/>
  <c r="F16"/>
  <c r="F14"/>
  <c r="F15"/>
  <c r="E15" l="1"/>
  <c r="E12"/>
  <c r="E9"/>
  <c r="E14"/>
  <c r="E7"/>
  <c r="E16"/>
  <c r="E10"/>
  <c r="E5"/>
  <c r="E17"/>
  <c r="E18"/>
  <c r="E19"/>
  <c r="E20"/>
  <c r="E22"/>
  <c r="E21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13"/>
  <c r="E11"/>
  <c r="E8"/>
  <c r="E6"/>
  <c r="O5" l="1"/>
  <c r="H5" i="1" s="1"/>
  <c r="N5" i="2"/>
  <c r="G5" i="1" s="1"/>
  <c r="P5" i="2"/>
  <c r="F5" i="1" s="1"/>
  <c r="P6" i="2"/>
  <c r="F6" i="1" s="1"/>
  <c r="O6" i="2"/>
  <c r="H6" i="1" s="1"/>
  <c r="N6" i="2"/>
  <c r="G6" i="1" s="1"/>
  <c r="O7" i="2"/>
  <c r="H7" i="1" s="1"/>
  <c r="N7" i="2"/>
  <c r="G7" i="1" s="1"/>
  <c r="P7" i="2"/>
  <c r="F7" i="1" s="1"/>
  <c r="O8" i="2"/>
  <c r="H8" i="1" s="1"/>
  <c r="P8" i="2"/>
  <c r="F8" i="1" s="1"/>
  <c r="N8" i="2"/>
  <c r="G8" i="1" s="1"/>
  <c r="P9" i="2"/>
  <c r="F9" i="1" s="1"/>
  <c r="N9" i="2"/>
  <c r="G9" i="1" s="1"/>
  <c r="O9" i="2"/>
  <c r="H9" i="1" s="1"/>
  <c r="O10" i="2"/>
  <c r="H10" i="1" s="1"/>
  <c r="N10" i="2"/>
  <c r="G10" i="1" s="1"/>
  <c r="P10" i="2"/>
  <c r="F10" i="1" s="1"/>
  <c r="N11" i="2"/>
  <c r="G11" i="1" s="1"/>
  <c r="P11" i="2"/>
  <c r="F11" i="1" s="1"/>
  <c r="O11" i="2"/>
  <c r="H11" i="1" s="1"/>
  <c r="N12" i="2"/>
  <c r="G12" i="1" s="1"/>
  <c r="P12" i="2"/>
  <c r="F12" i="1" s="1"/>
  <c r="O12" i="2"/>
  <c r="H12" i="1" s="1"/>
  <c r="O13" i="2"/>
  <c r="H13" i="1" s="1"/>
  <c r="P13" i="2"/>
  <c r="F13" i="1" s="1"/>
  <c r="N13" i="2"/>
  <c r="G13" i="1" s="1"/>
  <c r="N14" i="2"/>
  <c r="G14" i="1" s="1"/>
  <c r="P14" i="2"/>
  <c r="F14" i="1" s="1"/>
  <c r="O14" i="2"/>
  <c r="H14" i="1" s="1"/>
  <c r="N15" i="2"/>
  <c r="P15"/>
  <c r="O15"/>
  <c r="O16"/>
  <c r="P16"/>
  <c r="N16"/>
  <c r="N17"/>
  <c r="O17"/>
  <c r="P17"/>
  <c r="P18"/>
  <c r="N18"/>
  <c r="O18"/>
  <c r="N19"/>
  <c r="P19"/>
  <c r="O19"/>
  <c r="N20"/>
  <c r="O20"/>
  <c r="P20"/>
  <c r="N21"/>
  <c r="O21"/>
  <c r="P21"/>
  <c r="O22"/>
  <c r="P22"/>
  <c r="N22"/>
  <c r="O23"/>
  <c r="P23"/>
  <c r="N23"/>
  <c r="O24"/>
  <c r="P24"/>
  <c r="N24"/>
  <c r="O25"/>
  <c r="P25"/>
  <c r="N25"/>
  <c r="O26"/>
  <c r="N26"/>
  <c r="P26"/>
  <c r="N27"/>
  <c r="O27"/>
  <c r="P27"/>
  <c r="P28"/>
  <c r="N28"/>
  <c r="O28"/>
  <c r="O29"/>
  <c r="P29"/>
  <c r="N29"/>
  <c r="P30"/>
  <c r="O30"/>
  <c r="N30"/>
  <c r="P31"/>
  <c r="O31"/>
  <c r="N31"/>
  <c r="N32"/>
  <c r="O32"/>
  <c r="P32"/>
  <c r="N33"/>
  <c r="O33"/>
  <c r="P33"/>
  <c r="P34"/>
  <c r="N34"/>
  <c r="O34"/>
  <c r="O35"/>
  <c r="P35"/>
  <c r="N35"/>
  <c r="O36"/>
  <c r="N36"/>
  <c r="P36"/>
  <c r="O37"/>
  <c r="P37"/>
  <c r="N37"/>
  <c r="O38"/>
  <c r="N38"/>
  <c r="P38"/>
  <c r="O39"/>
  <c r="P39"/>
  <c r="N39"/>
  <c r="O40"/>
  <c r="N40"/>
  <c r="P40"/>
  <c r="O41"/>
  <c r="P41"/>
  <c r="N41"/>
  <c r="O42"/>
  <c r="N42"/>
  <c r="P42"/>
  <c r="O43"/>
  <c r="N43"/>
  <c r="P43"/>
  <c r="O44"/>
  <c r="N44"/>
  <c r="P44"/>
  <c r="O45"/>
  <c r="P45"/>
  <c r="N45"/>
  <c r="O46"/>
  <c r="N46"/>
  <c r="P46"/>
  <c r="O47"/>
  <c r="N47"/>
  <c r="P47"/>
  <c r="O48"/>
  <c r="P48"/>
  <c r="N48"/>
  <c r="O49"/>
  <c r="P49"/>
  <c r="N49"/>
  <c r="O50"/>
  <c r="N50"/>
  <c r="P50"/>
  <c r="N51"/>
  <c r="O51"/>
  <c r="P51"/>
  <c r="P52"/>
  <c r="N52"/>
  <c r="O52"/>
  <c r="O53"/>
  <c r="P53"/>
  <c r="N53"/>
  <c r="O54"/>
  <c r="N54"/>
  <c r="P54"/>
  <c r="N55"/>
  <c r="O55"/>
  <c r="P55"/>
  <c r="P56"/>
  <c r="N56"/>
  <c r="O56"/>
  <c r="O57"/>
  <c r="P57"/>
  <c r="N57"/>
  <c r="P58"/>
  <c r="N58"/>
  <c r="O58"/>
  <c r="P59"/>
  <c r="N59"/>
  <c r="O59"/>
  <c r="O60"/>
  <c r="N60"/>
  <c r="P60"/>
  <c r="P61"/>
  <c r="O61"/>
  <c r="N61"/>
  <c r="O62"/>
  <c r="N62"/>
  <c r="P62"/>
  <c r="N63"/>
  <c r="O63"/>
  <c r="P63"/>
  <c r="O64"/>
  <c r="P64"/>
  <c r="N64"/>
  <c r="P65"/>
  <c r="O65"/>
  <c r="N65"/>
  <c r="O66"/>
  <c r="N66"/>
  <c r="P66"/>
  <c r="N67"/>
  <c r="P67"/>
  <c r="O67"/>
  <c r="O68"/>
  <c r="N68"/>
  <c r="P68"/>
  <c r="P69"/>
  <c r="N69"/>
  <c r="O69"/>
  <c r="O70"/>
  <c r="N70"/>
  <c r="P70"/>
  <c r="N71"/>
  <c r="O71"/>
  <c r="P71"/>
  <c r="O72"/>
  <c r="P72"/>
  <c r="N72"/>
  <c r="P73"/>
  <c r="O73"/>
  <c r="N73"/>
  <c r="O74"/>
  <c r="N74"/>
  <c r="P74"/>
  <c r="N75"/>
  <c r="P75"/>
  <c r="O75"/>
  <c r="O76"/>
  <c r="P76"/>
  <c r="N76"/>
  <c r="P77"/>
  <c r="O77"/>
  <c r="N77"/>
  <c r="P78"/>
  <c r="O78"/>
  <c r="N78"/>
  <c r="N79"/>
  <c r="P79"/>
  <c r="O79"/>
  <c r="O80"/>
  <c r="N80"/>
  <c r="P80"/>
  <c r="P81"/>
  <c r="O81"/>
  <c r="N81"/>
  <c r="O82"/>
  <c r="N82"/>
  <c r="P82"/>
  <c r="N83"/>
  <c r="P83"/>
  <c r="O83"/>
  <c r="O84"/>
  <c r="P84"/>
  <c r="N84"/>
  <c r="N85"/>
  <c r="O85"/>
  <c r="P85"/>
  <c r="P86"/>
  <c r="O86"/>
  <c r="N86"/>
  <c r="N87"/>
  <c r="P87"/>
  <c r="O87"/>
  <c r="O88"/>
  <c r="N88"/>
  <c r="P88"/>
  <c r="N89"/>
  <c r="P89"/>
  <c r="O89"/>
  <c r="P90"/>
  <c r="O90"/>
  <c r="N90"/>
  <c r="N91"/>
  <c r="P91"/>
  <c r="O91"/>
  <c r="O92"/>
  <c r="N92"/>
  <c r="P92"/>
  <c r="N93"/>
  <c r="O93"/>
  <c r="P93"/>
  <c r="O94"/>
  <c r="N94"/>
  <c r="P94"/>
  <c r="N95"/>
  <c r="P95"/>
  <c r="O95"/>
  <c r="P96"/>
  <c r="O96"/>
  <c r="N96"/>
  <c r="N97"/>
  <c r="P97"/>
  <c r="O97"/>
  <c r="O98"/>
  <c r="N98"/>
  <c r="P98"/>
  <c r="N99"/>
  <c r="P99"/>
  <c r="O99"/>
  <c r="O100"/>
  <c r="N100"/>
  <c r="P100"/>
  <c r="N101"/>
  <c r="P101"/>
  <c r="O101"/>
  <c r="P102"/>
  <c r="O102"/>
  <c r="N102"/>
  <c r="N103"/>
  <c r="P103"/>
  <c r="O103"/>
  <c r="O104"/>
  <c r="P104"/>
  <c r="N104"/>
  <c r="N105"/>
  <c r="P105"/>
  <c r="O105"/>
  <c r="O106"/>
  <c r="N106"/>
  <c r="P106"/>
  <c r="N107"/>
  <c r="P107"/>
  <c r="O107"/>
  <c r="O108"/>
  <c r="N108"/>
  <c r="P108"/>
  <c r="N109"/>
  <c r="P109"/>
  <c r="O109"/>
  <c r="O110"/>
  <c r="N110"/>
  <c r="P110"/>
  <c r="N111"/>
  <c r="P111"/>
  <c r="O111"/>
  <c r="O112"/>
  <c r="P112"/>
  <c r="N112"/>
  <c r="N113"/>
  <c r="P113"/>
  <c r="O113"/>
  <c r="P114"/>
  <c r="O114"/>
  <c r="N114"/>
  <c r="N115"/>
  <c r="P115"/>
  <c r="O115"/>
  <c r="P116"/>
  <c r="O116"/>
  <c r="N116"/>
  <c r="N117"/>
  <c r="P117"/>
  <c r="O117"/>
  <c r="P118"/>
  <c r="O118"/>
  <c r="N118"/>
  <c r="N119"/>
  <c r="P119"/>
  <c r="O119"/>
  <c r="O120"/>
  <c r="N120"/>
  <c r="P120"/>
  <c r="P121"/>
  <c r="O121"/>
  <c r="N121"/>
  <c r="O122"/>
  <c r="N122"/>
  <c r="P122"/>
  <c r="N123"/>
  <c r="P123"/>
  <c r="O123"/>
  <c r="O124"/>
  <c r="N124"/>
  <c r="P124"/>
  <c r="N125"/>
  <c r="P125"/>
  <c r="O125"/>
  <c r="O126"/>
  <c r="N126"/>
  <c r="P126"/>
  <c r="N127"/>
  <c r="P127"/>
  <c r="O127"/>
  <c r="P128"/>
  <c r="O128"/>
  <c r="N128"/>
  <c r="P129"/>
  <c r="O129"/>
  <c r="N129"/>
  <c r="O130"/>
  <c r="N130"/>
  <c r="P130"/>
  <c r="N131"/>
  <c r="P131"/>
  <c r="O131"/>
  <c r="O132"/>
  <c r="N132"/>
  <c r="P132"/>
  <c r="N133"/>
  <c r="O133"/>
  <c r="P133"/>
  <c r="P134"/>
  <c r="O134"/>
  <c r="N134"/>
  <c r="P135"/>
  <c r="O135"/>
  <c r="N135"/>
  <c r="O136"/>
  <c r="P136"/>
  <c r="N136"/>
  <c r="N137"/>
  <c r="P137"/>
  <c r="O137"/>
  <c r="N138"/>
  <c r="P138"/>
  <c r="O138"/>
  <c r="P139"/>
  <c r="O139"/>
  <c r="N139"/>
  <c r="N140"/>
  <c r="O140"/>
  <c r="P140"/>
  <c r="O141"/>
  <c r="P141"/>
  <c r="N141"/>
  <c r="O142"/>
  <c r="P142"/>
  <c r="N142"/>
  <c r="P143"/>
  <c r="O143"/>
  <c r="N143"/>
  <c r="N144"/>
  <c r="O144"/>
  <c r="P144"/>
  <c r="N145"/>
  <c r="O145"/>
  <c r="P145"/>
  <c r="N146"/>
  <c r="P146"/>
  <c r="O146"/>
  <c r="P147"/>
  <c r="O147"/>
  <c r="N147"/>
  <c r="N148"/>
  <c r="O148"/>
  <c r="P148"/>
  <c r="N149"/>
  <c r="O149"/>
  <c r="P149"/>
  <c r="N150"/>
  <c r="O150"/>
  <c r="P150"/>
  <c r="P151"/>
  <c r="O151"/>
  <c r="N151"/>
  <c r="N152"/>
  <c r="O152"/>
  <c r="P152"/>
  <c r="N153"/>
  <c r="P153"/>
  <c r="O153"/>
  <c r="O154"/>
  <c r="P154"/>
  <c r="N154"/>
  <c r="N155"/>
  <c r="P155"/>
  <c r="O155"/>
  <c r="O156"/>
  <c r="P156"/>
  <c r="N156"/>
  <c r="N157"/>
  <c r="P157"/>
  <c r="O157"/>
  <c r="O158"/>
  <c r="N158"/>
  <c r="P158"/>
  <c r="P159"/>
  <c r="O159"/>
  <c r="N159"/>
  <c r="O160"/>
  <c r="N160"/>
  <c r="P160"/>
  <c r="N161"/>
  <c r="P161"/>
  <c r="O161"/>
  <c r="O162"/>
  <c r="N162"/>
  <c r="P162"/>
  <c r="P163"/>
  <c r="O163"/>
  <c r="N163"/>
  <c r="O164"/>
  <c r="N164"/>
  <c r="P164"/>
  <c r="N165"/>
  <c r="P165"/>
  <c r="O165"/>
  <c r="O166"/>
  <c r="P166"/>
  <c r="N166"/>
  <c r="N167"/>
  <c r="P167"/>
  <c r="O167"/>
  <c r="O168"/>
  <c r="N168"/>
  <c r="P168"/>
  <c r="N169"/>
  <c r="P169"/>
  <c r="O169"/>
  <c r="O170"/>
  <c r="P170"/>
  <c r="N170"/>
  <c r="P171"/>
  <c r="O171"/>
  <c r="N171"/>
  <c r="O172"/>
  <c r="N172"/>
  <c r="P172"/>
  <c r="N173"/>
  <c r="O173"/>
  <c r="P173"/>
  <c r="O174"/>
  <c r="P174"/>
  <c r="N174"/>
  <c r="P175"/>
  <c r="O175"/>
  <c r="N175"/>
  <c r="O176"/>
  <c r="P176"/>
  <c r="N176"/>
  <c r="P177"/>
  <c r="O177"/>
  <c r="N177"/>
  <c r="O178"/>
  <c r="P178"/>
  <c r="N178"/>
  <c r="O179"/>
  <c r="N179"/>
  <c r="P179"/>
  <c r="O180"/>
  <c r="P180"/>
  <c r="N180"/>
  <c r="P181"/>
  <c r="N181"/>
  <c r="O181"/>
  <c r="O182"/>
  <c r="P182"/>
  <c r="N182"/>
  <c r="P183"/>
  <c r="O183"/>
  <c r="N183"/>
  <c r="N184"/>
  <c r="P184"/>
  <c r="O184"/>
  <c r="O185"/>
  <c r="N185"/>
  <c r="P185"/>
  <c r="N186"/>
  <c r="O186"/>
  <c r="P186"/>
  <c r="P187"/>
  <c r="O187"/>
  <c r="N187"/>
  <c r="O188"/>
  <c r="N188"/>
  <c r="P188"/>
  <c r="O189"/>
  <c r="N189"/>
  <c r="P189"/>
  <c r="O190"/>
  <c r="N190"/>
  <c r="P190"/>
  <c r="P191"/>
  <c r="O191"/>
  <c r="N191"/>
  <c r="P192"/>
  <c r="N192"/>
  <c r="O192"/>
  <c r="P193"/>
  <c r="O193"/>
  <c r="N193"/>
  <c r="O194"/>
  <c r="P194"/>
  <c r="N194"/>
  <c r="N195"/>
  <c r="P195"/>
  <c r="O195"/>
  <c r="O196"/>
  <c r="P196"/>
  <c r="N196"/>
  <c r="P197"/>
  <c r="O197"/>
  <c r="N197"/>
  <c r="P198"/>
  <c r="O198"/>
  <c r="N198"/>
  <c r="N199"/>
  <c r="P199"/>
  <c r="O199"/>
  <c r="N200"/>
  <c r="P200"/>
  <c r="O200"/>
  <c r="N201"/>
  <c r="P201"/>
  <c r="O201"/>
  <c r="P202"/>
  <c r="O202"/>
  <c r="N202"/>
  <c r="N203"/>
  <c r="O203"/>
  <c r="P203"/>
  <c r="P204"/>
  <c r="O204"/>
  <c r="N204"/>
  <c r="N205"/>
  <c r="P205"/>
  <c r="O205"/>
  <c r="P206"/>
  <c r="O206"/>
  <c r="N206"/>
  <c r="N207"/>
  <c r="P207"/>
  <c r="O207"/>
  <c r="P208"/>
  <c r="N208"/>
  <c r="O208"/>
  <c r="N209"/>
  <c r="P209"/>
  <c r="O209"/>
  <c r="P210"/>
  <c r="O210"/>
  <c r="N210"/>
  <c r="O211"/>
  <c r="N211"/>
  <c r="P211"/>
  <c r="P212"/>
  <c r="O212"/>
  <c r="N212"/>
  <c r="N213"/>
  <c r="P213"/>
  <c r="O213"/>
  <c r="P214"/>
  <c r="O214"/>
  <c r="N214"/>
  <c r="O215"/>
  <c r="N215"/>
  <c r="P215"/>
  <c r="P216"/>
  <c r="O216"/>
  <c r="N216"/>
  <c r="N217"/>
  <c r="P217"/>
  <c r="O217"/>
  <c r="P218"/>
  <c r="O218"/>
  <c r="N218"/>
  <c r="O219"/>
  <c r="N219"/>
  <c r="P219"/>
  <c r="P220"/>
  <c r="O220"/>
  <c r="N220"/>
  <c r="N221"/>
  <c r="P221"/>
  <c r="O221"/>
  <c r="P222"/>
  <c r="O222"/>
  <c r="N222"/>
  <c r="N223"/>
  <c r="O223"/>
  <c r="P223"/>
  <c r="N224"/>
  <c r="P224"/>
  <c r="O224"/>
  <c r="N225"/>
  <c r="O225"/>
  <c r="P225"/>
  <c r="P226"/>
  <c r="O226"/>
  <c r="N226"/>
  <c r="N227"/>
  <c r="O227"/>
  <c r="P227"/>
  <c r="P228"/>
  <c r="O228"/>
  <c r="N228"/>
  <c r="N229"/>
  <c r="P229"/>
  <c r="O229"/>
  <c r="P230"/>
  <c r="N230"/>
  <c r="O230"/>
  <c r="N231"/>
  <c r="P231"/>
  <c r="O231"/>
  <c r="P232"/>
  <c r="O232"/>
  <c r="N232"/>
  <c r="N233"/>
  <c r="P233"/>
  <c r="O233"/>
  <c r="P234"/>
  <c r="O234"/>
  <c r="N234"/>
  <c r="N235"/>
  <c r="O235"/>
  <c r="P235"/>
  <c r="P236"/>
  <c r="O236"/>
  <c r="N236"/>
  <c r="N237"/>
  <c r="P237"/>
  <c r="O237"/>
  <c r="P238"/>
  <c r="O238"/>
  <c r="N238"/>
  <c r="O239"/>
  <c r="P239"/>
  <c r="N239"/>
  <c r="P240"/>
  <c r="O240"/>
  <c r="N240"/>
  <c r="O241"/>
  <c r="N241"/>
  <c r="P241"/>
  <c r="P242"/>
  <c r="N242"/>
  <c r="O242"/>
  <c r="O243"/>
  <c r="N243"/>
  <c r="P243"/>
  <c r="N244"/>
  <c r="P244"/>
  <c r="O244"/>
  <c r="P245"/>
  <c r="N245"/>
  <c r="O245"/>
  <c r="P246"/>
  <c r="O246"/>
  <c r="N246"/>
  <c r="O247"/>
  <c r="N247"/>
  <c r="P247"/>
  <c r="N248"/>
  <c r="P248"/>
  <c r="O248"/>
  <c r="O249"/>
  <c r="N249"/>
  <c r="P249"/>
  <c r="P250"/>
  <c r="O250"/>
  <c r="N250"/>
  <c r="O251"/>
  <c r="N251"/>
  <c r="P251"/>
  <c r="O252"/>
  <c r="P252"/>
  <c r="N252"/>
  <c r="O253"/>
  <c r="N253"/>
  <c r="P253"/>
  <c r="P254"/>
  <c r="O254"/>
  <c r="N254"/>
  <c r="O255"/>
  <c r="N255"/>
  <c r="P255"/>
  <c r="P256"/>
  <c r="N256"/>
  <c r="O256"/>
  <c r="O257"/>
  <c r="N257"/>
  <c r="P257"/>
  <c r="P258"/>
  <c r="N258"/>
  <c r="O258"/>
  <c r="O259"/>
  <c r="N259"/>
  <c r="P259"/>
  <c r="O260"/>
  <c r="P260"/>
  <c r="N260"/>
  <c r="O261"/>
  <c r="N261"/>
  <c r="P261"/>
  <c r="P262"/>
  <c r="O262"/>
  <c r="N262"/>
  <c r="O263"/>
  <c r="N263"/>
  <c r="P263"/>
  <c r="P264"/>
  <c r="N264"/>
  <c r="O264"/>
  <c r="P265"/>
  <c r="O265"/>
  <c r="N265"/>
  <c r="P266"/>
  <c r="N266"/>
  <c r="O266"/>
  <c r="O267"/>
  <c r="N267"/>
  <c r="P267"/>
  <c r="O268"/>
  <c r="P268"/>
  <c r="N268"/>
  <c r="O269"/>
  <c r="N269"/>
  <c r="P269"/>
  <c r="P270"/>
  <c r="O270"/>
  <c r="N270"/>
  <c r="O271"/>
  <c r="N271"/>
  <c r="P271"/>
  <c r="P272"/>
  <c r="N272"/>
  <c r="O272"/>
  <c r="O273"/>
  <c r="N273"/>
  <c r="P273"/>
  <c r="P274"/>
  <c r="O274"/>
  <c r="N274"/>
  <c r="O275"/>
  <c r="N275"/>
  <c r="P275"/>
  <c r="O276"/>
  <c r="P276"/>
  <c r="N276"/>
  <c r="O277"/>
  <c r="N277"/>
  <c r="P277"/>
  <c r="P278"/>
  <c r="O278"/>
  <c r="N278"/>
  <c r="O279"/>
  <c r="N279"/>
  <c r="P279"/>
  <c r="P280"/>
  <c r="O280"/>
  <c r="N280"/>
  <c r="O281"/>
  <c r="N281"/>
  <c r="P281"/>
  <c r="P282"/>
  <c r="O282"/>
  <c r="N282"/>
  <c r="O283"/>
  <c r="N283"/>
  <c r="P283"/>
  <c r="O284"/>
  <c r="P284"/>
  <c r="N284"/>
  <c r="O285"/>
  <c r="N285"/>
  <c r="P285"/>
  <c r="P286"/>
  <c r="O286"/>
  <c r="N286"/>
  <c r="O287"/>
  <c r="N287"/>
  <c r="P287"/>
  <c r="P288"/>
  <c r="N288"/>
  <c r="O288"/>
  <c r="O289"/>
  <c r="N289"/>
  <c r="P289"/>
  <c r="P290"/>
  <c r="O290"/>
  <c r="N290"/>
  <c r="O291"/>
  <c r="N291"/>
  <c r="P291"/>
  <c r="O292"/>
  <c r="N292"/>
  <c r="P292"/>
  <c r="N293"/>
  <c r="P293"/>
  <c r="O293"/>
  <c r="O294"/>
  <c r="N294"/>
  <c r="P294"/>
  <c r="O295"/>
  <c r="N295"/>
  <c r="P295"/>
  <c r="O296"/>
  <c r="P296"/>
  <c r="N296"/>
  <c r="P297"/>
  <c r="O297"/>
  <c r="N297"/>
  <c r="O298"/>
  <c r="N298"/>
  <c r="P298"/>
  <c r="P299"/>
  <c r="O299"/>
  <c r="N299"/>
  <c r="P300"/>
  <c r="O300"/>
  <c r="N300"/>
  <c r="P301"/>
  <c r="N301"/>
  <c r="O301"/>
  <c r="O302"/>
  <c r="N302"/>
  <c r="P302"/>
  <c r="P303"/>
  <c r="O303"/>
  <c r="N303"/>
  <c r="O304"/>
  <c r="N304"/>
  <c r="P304"/>
  <c r="P305"/>
  <c r="O305"/>
  <c r="N305"/>
  <c r="O306"/>
  <c r="N306"/>
  <c r="P306"/>
  <c r="P307"/>
  <c r="O307"/>
  <c r="N307"/>
  <c r="O308"/>
  <c r="N308"/>
  <c r="P308"/>
  <c r="P309"/>
  <c r="N309"/>
  <c r="O309"/>
  <c r="O310"/>
  <c r="N310"/>
  <c r="P310"/>
  <c r="P311"/>
  <c r="O311"/>
  <c r="N311"/>
  <c r="O312"/>
  <c r="N312"/>
  <c r="P312"/>
  <c r="P313"/>
  <c r="O313"/>
  <c r="N313"/>
  <c r="O314"/>
  <c r="N314"/>
  <c r="P314"/>
  <c r="P315"/>
  <c r="O315"/>
  <c r="N315"/>
  <c r="O316"/>
  <c r="P316"/>
  <c r="N316"/>
  <c r="O317"/>
  <c r="N317"/>
  <c r="P317"/>
  <c r="N318"/>
  <c r="P318"/>
  <c r="O318"/>
  <c r="N319"/>
  <c r="O319"/>
  <c r="P319"/>
  <c r="N320"/>
  <c r="O320"/>
  <c r="P320"/>
  <c r="O321"/>
  <c r="N321"/>
  <c r="P321"/>
  <c r="N322"/>
  <c r="O322"/>
  <c r="P322"/>
  <c r="O323"/>
  <c r="P323"/>
  <c r="N323"/>
  <c r="N324"/>
  <c r="O324"/>
  <c r="P324"/>
  <c r="N325"/>
  <c r="P325"/>
  <c r="O325"/>
  <c r="N326"/>
  <c r="O326"/>
  <c r="P326"/>
  <c r="P327"/>
  <c r="O327"/>
  <c r="N327"/>
  <c r="N328"/>
  <c r="O328"/>
  <c r="P328"/>
  <c r="P329"/>
  <c r="O329"/>
  <c r="N329"/>
  <c r="N330"/>
  <c r="O330"/>
  <c r="P330"/>
  <c r="P331"/>
  <c r="O331"/>
  <c r="N331"/>
  <c r="N332"/>
  <c r="O332"/>
  <c r="P332"/>
  <c r="P333"/>
  <c r="O333"/>
  <c r="N333"/>
  <c r="N334"/>
  <c r="O334"/>
  <c r="P334"/>
  <c r="O335"/>
  <c r="P335"/>
  <c r="N335"/>
  <c r="N336"/>
  <c r="O336"/>
  <c r="P336"/>
  <c r="P337"/>
  <c r="O337"/>
  <c r="N337"/>
  <c r="N338"/>
  <c r="O338"/>
  <c r="P338"/>
  <c r="P339"/>
  <c r="O339"/>
  <c r="N339"/>
  <c r="N340"/>
  <c r="O340"/>
  <c r="P340"/>
  <c r="P341"/>
  <c r="O341"/>
  <c r="N341"/>
  <c r="N342"/>
  <c r="O342"/>
  <c r="P342"/>
  <c r="P343"/>
  <c r="O343"/>
  <c r="N343"/>
  <c r="N344"/>
  <c r="O344"/>
  <c r="P344"/>
  <c r="N345"/>
  <c r="O345"/>
  <c r="P345"/>
  <c r="P346"/>
  <c r="O346"/>
  <c r="N346"/>
  <c r="N347"/>
  <c r="P347"/>
  <c r="O347"/>
  <c r="N348"/>
  <c r="O348"/>
  <c r="P348"/>
  <c r="P349"/>
  <c r="O349"/>
  <c r="N349"/>
</calcChain>
</file>

<file path=xl/sharedStrings.xml><?xml version="1.0" encoding="utf-8"?>
<sst xmlns="http://schemas.openxmlformats.org/spreadsheetml/2006/main" count="34" uniqueCount="28">
  <si>
    <t>Project Start</t>
  </si>
  <si>
    <t>DATE</t>
  </si>
  <si>
    <t>MILESTONE</t>
  </si>
  <si>
    <t>POSITION</t>
  </si>
  <si>
    <t>BASELINE</t>
  </si>
  <si>
    <t>PROJECT DETAILS</t>
  </si>
  <si>
    <t>Sort the dates to populate the timeline in chronological order</t>
  </si>
  <si>
    <t>data analysis</t>
  </si>
  <si>
    <t>Actual data to chart, which is fed into the Project Timeline worksheet via hidden columns F-H.</t>
  </si>
  <si>
    <t>start row</t>
  </si>
  <si>
    <t>TIE BREAK</t>
  </si>
  <si>
    <t>RANK</t>
  </si>
  <si>
    <t>NUM</t>
  </si>
  <si>
    <t>RANK Sorted</t>
  </si>
  <si>
    <t>last entry</t>
  </si>
  <si>
    <t>Position Adjusted</t>
  </si>
  <si>
    <t>Date adjusted</t>
  </si>
  <si>
    <t>Milestone adjusted</t>
  </si>
  <si>
    <t>Finalize Phase II Code</t>
  </si>
  <si>
    <t>Send out final phase II code for Jurisdictions that submitted before</t>
  </si>
  <si>
    <t>Send out Phase II Code to all Jurisdictions</t>
  </si>
  <si>
    <t>MT and CO Test Code</t>
  </si>
  <si>
    <t>Develop excel output</t>
  </si>
  <si>
    <t>Validate Phase II Code</t>
  </si>
  <si>
    <t>All Jurisdictions Submit Excel Sheets to Hal</t>
  </si>
  <si>
    <t>Present Phase II Findings</t>
  </si>
  <si>
    <t>Meet for Phase II Planning</t>
  </si>
  <si>
    <t>PHASE II PROJECT TIMELINE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</si>
</sst>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8">
    <font>
      <sz val="11"/>
      <color theme="1" tint="0.34998626667073579"/>
      <name val="Bookman Old Style"/>
      <family val="2"/>
      <scheme val="minor"/>
    </font>
    <font>
      <b/>
      <sz val="10"/>
      <color theme="5"/>
      <name val="Franklin Gothic Medium"/>
      <family val="2"/>
      <scheme val="major"/>
    </font>
    <font>
      <sz val="12"/>
      <color theme="1" tint="0.34998626667073579"/>
      <name val="Bookman Old Style"/>
      <family val="1"/>
      <scheme val="minor"/>
    </font>
    <font>
      <sz val="11"/>
      <color theme="1" tint="0.499984740745262"/>
      <name val="Bookman Old Style"/>
      <family val="2"/>
      <scheme val="minor"/>
    </font>
    <font>
      <sz val="11"/>
      <color theme="1" tint="0.34998626667073579"/>
      <name val="Bookman Old Style"/>
      <family val="2"/>
      <scheme val="minor"/>
    </font>
    <font>
      <sz val="20"/>
      <color theme="6" tint="-0.499984740745262"/>
      <name val="Franklin Gothic Medium"/>
      <family val="2"/>
      <scheme val="major"/>
    </font>
    <font>
      <sz val="11"/>
      <color theme="8" tint="-0.499984740745262"/>
      <name val="Bookman Old Style"/>
      <family val="2"/>
      <scheme val="minor"/>
    </font>
    <font>
      <sz val="14"/>
      <color theme="6" tint="-0.499984740745262"/>
      <name val="Franklin Gothic Medium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ck">
        <color theme="6" tint="-0.499984740745262"/>
      </bottom>
      <diagonal/>
    </border>
  </borders>
  <cellStyleXfs count="8">
    <xf numFmtId="0" fontId="0" fillId="0" borderId="0">
      <alignment horizontal="left" vertical="center" wrapText="1" indent="2"/>
    </xf>
    <xf numFmtId="0" fontId="5" fillId="0" borderId="2" applyNumberFormat="0" applyFill="0" applyProtection="0">
      <alignment vertical="center"/>
    </xf>
    <xf numFmtId="0" fontId="7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 vertical="center" indent="2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" fontId="3" fillId="0" borderId="0" applyFont="0" applyFill="0" applyBorder="0" applyProtection="0">
      <alignment horizontal="center" vertical="center"/>
    </xf>
    <xf numFmtId="164" fontId="4" fillId="0" borderId="0" applyFont="0" applyFill="0" applyBorder="0" applyAlignment="0">
      <alignment horizontal="left" vertical="center" wrapText="1" indent="2"/>
    </xf>
  </cellStyleXfs>
  <cellXfs count="21">
    <xf numFmtId="0" fontId="0" fillId="0" borderId="0" xfId="0">
      <alignment horizontal="left" vertical="center" wrapText="1" indent="2"/>
    </xf>
    <xf numFmtId="14" fontId="0" fillId="0" borderId="0" xfId="0" applyNumberFormat="1">
      <alignment horizontal="left" vertical="center" wrapText="1" indent="2"/>
    </xf>
    <xf numFmtId="0" fontId="0" fillId="0" borderId="0" xfId="0" applyAlignment="1">
      <alignment horizontal="center"/>
    </xf>
    <xf numFmtId="0" fontId="0" fillId="0" borderId="0" xfId="0" applyNumberFormat="1">
      <alignment horizontal="left" vertical="center" wrapText="1" indent="2"/>
    </xf>
    <xf numFmtId="164" fontId="0" fillId="0" borderId="0" xfId="0" applyNumberFormat="1" applyAlignment="1">
      <alignment horizontal="left" vertical="center" indent="2"/>
    </xf>
    <xf numFmtId="0" fontId="0" fillId="0" borderId="0" xfId="0" applyAlignment="1">
      <alignment horizontal="center" vertical="center"/>
    </xf>
    <xf numFmtId="0" fontId="0" fillId="0" borderId="0" xfId="0" applyFill="1" applyBorder="1">
      <alignment horizontal="left" vertical="center" wrapText="1" indent="2"/>
    </xf>
    <xf numFmtId="0" fontId="7" fillId="0" borderId="0" xfId="2" applyFill="1" applyBorder="1" applyAlignment="1">
      <alignment horizontal="left"/>
    </xf>
    <xf numFmtId="0" fontId="0" fillId="2" borderId="0" xfId="0" applyFill="1" applyAlignment="1">
      <alignment vertical="center"/>
    </xf>
    <xf numFmtId="0" fontId="0" fillId="2" borderId="0" xfId="0" applyFill="1">
      <alignment horizontal="left" vertical="center" wrapText="1" indent="2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0" fontId="0" fillId="2" borderId="0" xfId="0" applyNumberFormat="1" applyFill="1">
      <alignment horizontal="left" vertical="center" wrapText="1" indent="2"/>
    </xf>
    <xf numFmtId="14" fontId="0" fillId="2" borderId="0" xfId="0" applyNumberFormat="1" applyFill="1">
      <alignment horizontal="left" vertical="center" wrapText="1" indent="2"/>
    </xf>
    <xf numFmtId="0" fontId="5" fillId="0" borderId="2" xfId="1" applyFill="1">
      <alignment vertical="center"/>
    </xf>
    <xf numFmtId="0" fontId="2" fillId="0" borderId="0" xfId="3">
      <alignment horizontal="left" vertical="center" indent="2"/>
    </xf>
    <xf numFmtId="0" fontId="5" fillId="0" borderId="2" xfId="1">
      <alignment vertical="center"/>
    </xf>
    <xf numFmtId="1" fontId="0" fillId="0" borderId="0" xfId="6" applyFont="1">
      <alignment horizontal="center" vertical="center"/>
    </xf>
    <xf numFmtId="0" fontId="0" fillId="0" borderId="0" xfId="0" applyFill="1">
      <alignment horizontal="left" vertical="center" wrapText="1" indent="2"/>
    </xf>
  </cellXfs>
  <cellStyles count="8">
    <cellStyle name="Comma" xfId="6" builtinId="3" customBuiltin="1"/>
    <cellStyle name="Date" xfId="7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23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border outline="0">
        <top style="thick">
          <color theme="3"/>
        </top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Franklin Gothic Medium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righ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0" indent="0" relativeIndent="255" justifyLastLine="0" shrinkToFit="0" readingOrder="0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  <alignment horizontal="center" vertical="center" textRotation="0" wrapText="0" indent="0" relativeIndent="255" justifyLastLine="0" shrinkToFit="0" readingOrder="0"/>
    </dxf>
    <dxf>
      <numFmt numFmtId="164" formatCode="[$-409]d\-mmm;@"/>
      <alignment horizontal="left" vertical="center" textRotation="0" wrapText="0" indent="2" relativeIndent="255" justifyLastLine="0" shrinkToFit="0" readingOrder="0"/>
    </dxf>
    <dxf>
      <font>
        <b/>
        <i val="0"/>
        <color theme="1" tint="0.34998626667073579"/>
      </font>
      <fill>
        <patternFill>
          <bgColor theme="0"/>
        </patternFill>
      </fill>
      <border>
        <bottom style="medium">
          <color theme="6" tint="-0.499984740745262"/>
        </bottom>
      </border>
    </dxf>
    <dxf>
      <font>
        <color theme="1" tint="0.14996795556505021"/>
      </font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 style="thin">
          <color theme="0" tint="-0.14996795556505021"/>
        </horizontal>
      </border>
    </dxf>
  </dxfs>
  <tableStyles count="1" defaultTableStyle="Project Timeline" defaultPivotStyle="PivotStyleLight16">
    <tableStyle name="Project Timeline" pivot="0" count="2">
      <tableStyleElement type="wholeTable" dxfId="22"/>
      <tableStyleElement type="headerRow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>
        <c:manualLayout>
          <c:layoutTarget val="inner"/>
          <c:xMode val="edge"/>
          <c:yMode val="edge"/>
          <c:x val="6.4399308576993913E-2"/>
          <c:y val="3.9426523297491037E-2"/>
          <c:w val="0.87774435881027246"/>
          <c:h val="0.92114695340501795"/>
        </c:manualLayout>
      </c:layout>
      <c:barChart>
        <c:barDir val="col"/>
        <c:grouping val="clustered"/>
        <c:ser>
          <c:idx val="1"/>
          <c:order val="1"/>
          <c:tx>
            <c:strRef>
              <c:f>'Project Timeline'!$D$4</c:f>
              <c:strCache>
                <c:ptCount val="1"/>
                <c:pt idx="0">
                  <c:v>POSITION</c:v>
                </c:pt>
              </c:strCache>
            </c:strRef>
          </c:tx>
          <c:spPr>
            <a:noFill/>
          </c:spPr>
          <c:dLbls>
            <c:dLbl>
              <c:idx val="0"/>
              <c:layout>
                <c:manualLayout>
                  <c:x val="4.7163915818921982E-8"/>
                  <c:y val="-8.2121881209074905E-18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E9-4AB6-AE0B-C29C043761D6}"/>
                </c:ext>
              </c:extLst>
            </c:dLbl>
            <c:dLbl>
              <c:idx val="1"/>
              <c:layout>
                <c:manualLayout>
                  <c:x val="4.7163915809313433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E9-4AB6-AE0B-C29C043761D6}"/>
                </c:ext>
              </c:extLst>
            </c:dLbl>
            <c:dLbl>
              <c:idx val="2"/>
              <c:layout>
                <c:manualLayout>
                  <c:x val="4.7163915809313433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E9-4AB6-AE0B-C29C043761D6}"/>
                </c:ext>
              </c:extLst>
            </c:dLbl>
            <c:dLbl>
              <c:idx val="3"/>
              <c:layout>
                <c:manualLayout>
                  <c:x val="4.7163915820294619E-8"/>
                  <c:y val="-3.284875248362998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E9-4AB6-AE0B-C29C043761D6}"/>
                </c:ext>
              </c:extLst>
            </c:dLbl>
            <c:dLbl>
              <c:idx val="4"/>
              <c:layout>
                <c:manualLayout>
                  <c:x val="4.7163915820294619E-8"/>
                  <c:y val="1.3139500993451985E-16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E9-4AB6-AE0B-C29C043761D6}"/>
                </c:ext>
              </c:extLst>
            </c:dLbl>
            <c:dLbl>
              <c:idx val="5"/>
              <c:layout>
                <c:manualLayout>
                  <c:x val="4.7163915820294619E-8"/>
                  <c:y val="-3.284875248362998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E9-4AB6-AE0B-C29C043761D6}"/>
                </c:ext>
              </c:extLst>
            </c:dLbl>
            <c:dLbl>
              <c:idx val="6"/>
              <c:layout>
                <c:manualLayout>
                  <c:x val="4.7163915820294619E-8"/>
                  <c:y val="1.3139500993451985E-16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E9-4AB6-AE0B-C29C043761D6}"/>
                </c:ext>
              </c:extLst>
            </c:dLbl>
            <c:dLbl>
              <c:idx val="7"/>
              <c:layout>
                <c:manualLayout>
                  <c:x val="4.7163915820294619E-8"/>
                  <c:y val="-3.284875248362998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E9-4AB6-AE0B-C29C043761D6}"/>
                </c:ext>
              </c:extLst>
            </c:dLbl>
            <c:dLbl>
              <c:idx val="8"/>
              <c:layout>
                <c:manualLayout>
                  <c:x val="4.7163915820294619E-8"/>
                  <c:y val="0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E9-4AB6-AE0B-C29C043761D6}"/>
                </c:ext>
              </c:extLst>
            </c:dLbl>
            <c:dLbl>
              <c:idx val="9"/>
              <c:layout>
                <c:manualLayout>
                  <c:x val="4.7163915820294619E-8"/>
                  <c:y val="-1.6424376241814987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E9-4AB6-AE0B-C29C043761D6}"/>
                </c:ext>
              </c:extLst>
            </c:dLbl>
            <c:dLbl>
              <c:idx val="10"/>
              <c:layout>
                <c:manualLayout>
                  <c:x val="4.7163915908144277E-8"/>
                  <c:y val="1.3139500993451985E-16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E9-4AB6-AE0B-C29C043761D6}"/>
                </c:ext>
              </c:extLst>
            </c:dLbl>
            <c:dLbl>
              <c:idx val="11"/>
              <c:layout>
                <c:manualLayout>
                  <c:x val="4.7163915820294619E-8"/>
                  <c:y val="-3.284875248362998E-17"/>
                </c:manualLayout>
              </c:layout>
              <c:dLblPos val="outEnd"/>
              <c:showCatNam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E9-4AB6-AE0B-C29C043761D6}"/>
                </c:ext>
              </c:extLst>
            </c:dLbl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txPr>
              <a:bodyPr vertOverflow="overflow" horzOverflow="overflow" wrap="square" lIns="38100" tIns="19050" rIns="38100" bIns="19050" anchor="ctr">
                <a:noAutofit/>
              </a:bodyPr>
              <a:lstStyle/>
              <a:p>
                <a:pPr>
                  <a:defRPr sz="1100" cap="all" spc="1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j-lt"/>
                  </a:defRPr>
                </a:pPr>
                <a:endParaRPr lang="en-US"/>
              </a:p>
            </c:txPr>
            <c:dLblPos val="outEnd"/>
            <c:showCatName val="1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errBars>
            <c:errBarType val="minus"/>
            <c:errValType val="percentage"/>
            <c:val val="100"/>
            <c:spPr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errBars>
          <c:cat>
            <c:strRef>
              <c:f>'Project Timeline'!$C$5:$C$16</c:f>
              <c:strCache>
                <c:ptCount val="10"/>
                <c:pt idx="0">
                  <c:v>Project Start</c:v>
                </c:pt>
                <c:pt idx="1">
                  <c:v>Meet for Phase II Planning</c:v>
                </c:pt>
                <c:pt idx="2">
                  <c:v>MT and CO Test Code</c:v>
                </c:pt>
                <c:pt idx="3">
                  <c:v>Develop excel output</c:v>
                </c:pt>
                <c:pt idx="4">
                  <c:v>Finalize Phase II Code</c:v>
                </c:pt>
                <c:pt idx="5">
                  <c:v>Validate Phase II Code</c:v>
                </c:pt>
                <c:pt idx="6">
                  <c:v>Send out final phase II code for Jurisdictions that submitted before</c:v>
                </c:pt>
                <c:pt idx="7">
                  <c:v>Send out Phase II Code to all Jurisdictions</c:v>
                </c:pt>
                <c:pt idx="8">
                  <c:v>All Jurisdictions Submit Excel Sheets to Hal</c:v>
                </c:pt>
                <c:pt idx="9">
                  <c:v>Present Phase II Findings</c:v>
                </c:pt>
              </c:strCache>
            </c:strRef>
          </c:cat>
          <c:val>
            <c:numRef>
              <c:f>'Project Timeline'!$F$5:$F$16</c:f>
              <c:numCache>
                <c:formatCode>General</c:formatCode>
                <c:ptCount val="12"/>
                <c:pt idx="0">
                  <c:v>25</c:v>
                </c:pt>
                <c:pt idx="1">
                  <c:v>10</c:v>
                </c:pt>
                <c:pt idx="2">
                  <c:v>-10</c:v>
                </c:pt>
                <c:pt idx="3">
                  <c:v>15</c:v>
                </c:pt>
                <c:pt idx="4">
                  <c:v>-15</c:v>
                </c:pt>
                <c:pt idx="5">
                  <c:v>15</c:v>
                </c:pt>
                <c:pt idx="6">
                  <c:v>-15</c:v>
                </c:pt>
                <c:pt idx="7">
                  <c:v>15</c:v>
                </c:pt>
                <c:pt idx="8">
                  <c:v>-20</c:v>
                </c:pt>
                <c:pt idx="9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DE9-4AB6-AE0B-C29C043761D6}"/>
            </c:ext>
          </c:extLst>
        </c:ser>
        <c:dLbls/>
        <c:axId val="110412928"/>
        <c:axId val="110370176"/>
      </c:barChart>
      <c:lineChart>
        <c:grouping val="standard"/>
        <c:ser>
          <c:idx val="0"/>
          <c:order val="0"/>
          <c:tx>
            <c:strRef>
              <c:f>'Project Timeline'!$B$4</c:f>
              <c:strCache>
                <c:ptCount val="1"/>
                <c:pt idx="0">
                  <c:v>DATE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Mod val="50000"/>
                </a:schemeClr>
              </a:solidFill>
              <a:ln w="63500" cmpd="thinThick">
                <a:solidFill>
                  <a:schemeClr val="accent3">
                    <a:lumMod val="75000"/>
                  </a:schemeClr>
                </a:solidFill>
              </a:ln>
            </c:spPr>
          </c:marker>
          <c:errBars>
            <c:errDir val="y"/>
            <c:errBarType val="both"/>
            <c:errValType val="percentage"/>
            <c:val val="5"/>
          </c:errBars>
          <c:cat>
            <c:numRef>
              <c:f>'Project Timeline'!$B$5:$B$16</c:f>
              <c:numCache>
                <c:formatCode>[$-409]d\-mmm;@</c:formatCode>
                <c:ptCount val="12"/>
                <c:pt idx="0">
                  <c:v>43136</c:v>
                </c:pt>
                <c:pt idx="1">
                  <c:v>43139</c:v>
                </c:pt>
                <c:pt idx="2">
                  <c:v>43159</c:v>
                </c:pt>
                <c:pt idx="3">
                  <c:v>43162</c:v>
                </c:pt>
                <c:pt idx="4">
                  <c:v>43164</c:v>
                </c:pt>
                <c:pt idx="5">
                  <c:v>43168</c:v>
                </c:pt>
                <c:pt idx="6">
                  <c:v>43171</c:v>
                </c:pt>
                <c:pt idx="7">
                  <c:v>43178</c:v>
                </c:pt>
                <c:pt idx="8">
                  <c:v>43196</c:v>
                </c:pt>
                <c:pt idx="9">
                  <c:v>43223</c:v>
                </c:pt>
              </c:numCache>
            </c:numRef>
          </c:cat>
          <c:val>
            <c:numRef>
              <c:f>'Project Timeline'!$E$5:$E$16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D-2DE9-4AB6-AE0B-C29C043761D6}"/>
            </c:ext>
          </c:extLst>
        </c:ser>
        <c:dLbls/>
        <c:marker val="1"/>
        <c:axId val="110367104"/>
        <c:axId val="110368640"/>
      </c:lineChart>
      <c:dateAx>
        <c:axId val="110367104"/>
        <c:scaling>
          <c:orientation val="minMax"/>
        </c:scaling>
        <c:axPos val="b"/>
        <c:numFmt formatCode="[$-409]d\ mmm;@" sourceLinked="0"/>
        <c:majorTickMark val="cross"/>
        <c:minorTickMark val="in"/>
        <c:tickLblPos val="nextTo"/>
        <c:spPr>
          <a:solidFill>
            <a:schemeClr val="bg1">
              <a:lumMod val="95000"/>
            </a:schemeClr>
          </a:solidFill>
          <a:ln w="9525">
            <a:solidFill>
              <a:schemeClr val="bg1">
                <a:lumMod val="85000"/>
              </a:schemeClr>
            </a:solidFill>
            <a:prstDash val="solid"/>
          </a:ln>
        </c:spPr>
        <c:txPr>
          <a:bodyPr/>
          <a:lstStyle/>
          <a:p>
            <a:pPr>
              <a:defRPr sz="1100" b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</a:defRPr>
            </a:pPr>
            <a:endParaRPr lang="en-US"/>
          </a:p>
        </c:txPr>
        <c:crossAx val="110368640"/>
        <c:crosses val="autoZero"/>
        <c:auto val="1"/>
        <c:lblOffset val="100"/>
        <c:baseTimeUnit val="days"/>
        <c:majorUnit val="1"/>
        <c:majorTimeUnit val="months"/>
        <c:minorUnit val="7"/>
        <c:minorTimeUnit val="days"/>
      </c:dateAx>
      <c:valAx>
        <c:axId val="110368640"/>
        <c:scaling>
          <c:orientation val="minMax"/>
        </c:scaling>
        <c:delete val="1"/>
        <c:axPos val="l"/>
        <c:numFmt formatCode="General" sourceLinked="1"/>
        <c:tickLblPos val="none"/>
        <c:crossAx val="110367104"/>
        <c:crosses val="autoZero"/>
        <c:crossBetween val="midCat"/>
      </c:valAx>
      <c:valAx>
        <c:axId val="110370176"/>
        <c:scaling>
          <c:orientation val="minMax"/>
        </c:scaling>
        <c:delete val="1"/>
        <c:axPos val="r"/>
        <c:numFmt formatCode="General" sourceLinked="1"/>
        <c:tickLblPos val="none"/>
        <c:crossAx val="110412928"/>
        <c:crosses val="max"/>
        <c:crossBetween val="between"/>
      </c:valAx>
      <c:catAx>
        <c:axId val="110412928"/>
        <c:scaling>
          <c:orientation val="minMax"/>
        </c:scaling>
        <c:delete val="1"/>
        <c:axPos val="b"/>
        <c:numFmt formatCode="General" sourceLinked="1"/>
        <c:tickLblPos val="none"/>
        <c:crossAx val="110370176"/>
        <c:crosses val="autoZero"/>
        <c:auto val="1"/>
        <c:lblAlgn val="ctr"/>
        <c:lblOffset val="100"/>
      </c:catAx>
      <c:spPr>
        <a:noFill/>
      </c:spPr>
    </c:plotArea>
    <c:dispBlanksAs val="gap"/>
  </c:chart>
  <c:spPr>
    <a:solidFill>
      <a:schemeClr val="bg1">
        <a:lumMod val="95000"/>
      </a:schemeClr>
    </a:solidFill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42182</xdr:rowOff>
    </xdr:from>
    <xdr:to>
      <xdr:col>8</xdr:col>
      <xdr:colOff>3362325</xdr:colOff>
      <xdr:row>1</xdr:row>
      <xdr:rowOff>3586162</xdr:rowOff>
    </xdr:to>
    <xdr:graphicFrame macro="">
      <xdr:nvGraphicFramePr>
        <xdr:cNvPr id="11" name="Project Timeline" descr="Timeline charting project details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Details" displayName="ProjectDetails" ref="B4:H14" totalsRowShown="0">
  <tableColumns count="7">
    <tableColumn id="1" name="DATE" dataDxfId="20"/>
    <tableColumn id="2" name="MILESTONE" dataCellStyle="Normal"/>
    <tableColumn id="4" name="POSITION" dataCellStyle="Comma"/>
    <tableColumn id="5" name="BASELINE" dataDxfId="19">
      <calculatedColumnFormula>IF(ISBLANK(ProjectDetails[[#This Row],[DATE]]),"",0)</calculatedColumnFormula>
    </tableColumn>
    <tableColumn id="3" name="Position Adjusted" dataDxfId="18">
      <calculatedColumnFormula>IFERROR(IF('Project Data Sorted'!P5="",5,'Project Data Sorted'!P5),0)</calculatedColumnFormula>
    </tableColumn>
    <tableColumn id="6" name="Date adjusted" dataDxfId="17">
      <calculatedColumnFormula>IFERROR(IF('Project Data Sorted'!N5="",ProjectEnd,'Project Data Sorted'!N5),ProjectEnd)</calculatedColumnFormula>
    </tableColumn>
    <tableColumn id="7" name="Milestone adjusted" dataDxfId="16">
      <calculatedColumnFormula>IFERROR(IF('Project Data Sorted'!O5="","",'Project Data Sorted'!O5),"")</calculatedColumnFormula>
    </tableColumn>
  </tableColumns>
  <tableStyleInfo name="Project Timeline" showFirstColumn="0" showLastColumn="0" showRowStripes="1" showColumnStripes="0"/>
  <extLst>
    <ext xmlns:x14="http://schemas.microsoft.com/office/spreadsheetml/2009/9/main" uri="{504A1905-F514-4f6f-8877-14C23A59335A}">
      <x14:table altTextSummary="Enter Date, Milestone, and Chart Position in this table"/>
    </ext>
  </extLst>
</table>
</file>

<file path=xl/tables/table2.xml><?xml version="1.0" encoding="utf-8"?>
<table xmlns="http://schemas.openxmlformats.org/spreadsheetml/2006/main" id="2" name="ProjectTimelineData" displayName="ProjectTimelineData" ref="E4:J349" totalsRowShown="0" headerRowDxfId="15" dataDxfId="14" headerRowCellStyle="Heading 2">
  <autoFilter ref="E4:J34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TIE BREAK" dataDxfId="13">
      <calculatedColumnFormula>IFERROR(RANK(F5,[RANK])+SUMPRODUCT(--(F5=[RANK]),--(J5&lt;[NUM])),"")</calculatedColumnFormula>
    </tableColumn>
    <tableColumn id="2" name="RANK" dataDxfId="12">
      <calculatedColumnFormula>IFERROR(RANK(ProjectTimelineData[[#This Row],[DATE]],[DATE],1),"")</calculatedColumnFormula>
    </tableColumn>
    <tableColumn id="3" name="DATE" dataDxfId="11"/>
    <tableColumn id="4" name="MILESTONE" dataDxfId="10"/>
    <tableColumn id="5" name="POSITION" dataDxfId="9"/>
    <tableColumn id="6" name="NUM" dataDxfId="8">
      <calculatedColumnFormula>IFERROR(IF(Project_last_entry-Project_start_row=0,0,Project_last_entry-Project_start_row),0)</calculatedColumnFormula>
    </tableColumn>
  </tableColumns>
  <tableStyleInfo name="Project Timeline" showFirstColumn="0" showLastColumn="0" showRowStripes="1" showColumnStripes="0"/>
</table>
</file>

<file path=xl/tables/table3.xml><?xml version="1.0" encoding="utf-8"?>
<table xmlns="http://schemas.openxmlformats.org/spreadsheetml/2006/main" id="3" name="SortedTimeline" displayName="SortedTimeline" ref="M4:P349" totalsRowShown="0" headerRowDxfId="7" dataDxfId="5" headerRowBorderDxfId="6" tableBorderDxfId="4" headerRowCellStyle="Heading 2">
  <autoFilter ref="M4:P349">
    <filterColumn colId="0" hiddenButton="1"/>
    <filterColumn colId="1" hiddenButton="1"/>
    <filterColumn colId="2" hiddenButton="1"/>
    <filterColumn colId="3" hiddenButton="1"/>
  </autoFilter>
  <tableColumns count="4">
    <tableColumn id="2" name="RANK Sorted" dataDxfId="3">
      <calculatedColumnFormula>IFERROR(ProjectTimelineData[NUM]+1,"")</calculatedColumnFormula>
    </tableColumn>
    <tableColumn id="3" name="DATE" dataDxfId="2">
      <calculatedColumnFormula>IFERROR(VLOOKUP([RANK Sorted],ProjectTimelineData[],3,0),"")</calculatedColumnFormula>
    </tableColumn>
    <tableColumn id="4" name="MILESTONE" dataDxfId="1">
      <calculatedColumnFormula>IFERROR(VLOOKUP([RANK Sorted],ProjectTimelineData[],4,0),"")</calculatedColumnFormula>
    </tableColumn>
    <tableColumn id="5" name="POSITION" dataDxfId="0">
      <calculatedColumnFormula>IFERROR(VLOOKUP([RANK Sorted],ProjectTimelineData[],5,0),"")</calculatedColumnFormula>
    </tableColumn>
  </tableColumns>
  <tableStyleInfo name="Project Timeli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roject Timeline V2">
      <a:dk1>
        <a:sysClr val="windowText" lastClr="000000"/>
      </a:dk1>
      <a:lt1>
        <a:sysClr val="window" lastClr="FFFFFF"/>
      </a:lt1>
      <a:dk2>
        <a:srgbClr val="1E1A12"/>
      </a:dk2>
      <a:lt2>
        <a:srgbClr val="FBFCF4"/>
      </a:lt2>
      <a:accent1>
        <a:srgbClr val="F65242"/>
      </a:accent1>
      <a:accent2>
        <a:srgbClr val="70B5CF"/>
      </a:accent2>
      <a:accent3>
        <a:srgbClr val="FFD331"/>
      </a:accent3>
      <a:accent4>
        <a:srgbClr val="60B6AC"/>
      </a:accent4>
      <a:accent5>
        <a:srgbClr val="ED9535"/>
      </a:accent5>
      <a:accent6>
        <a:srgbClr val="AD7A99"/>
      </a:accent6>
      <a:hlink>
        <a:srgbClr val="70B5CF"/>
      </a:hlink>
      <a:folHlink>
        <a:srgbClr val="AD7A99"/>
      </a:folHlink>
    </a:clrScheme>
    <a:fontScheme name="Project Timeline 2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499984740745262"/>
    <pageSetUpPr fitToPage="1"/>
  </sheetPr>
  <dimension ref="A1:I14"/>
  <sheetViews>
    <sheetView showGridLines="0" tabSelected="1" zoomScaleNormal="100" workbookViewId="0">
      <selection activeCell="B1" sqref="B1"/>
    </sheetView>
  </sheetViews>
  <sheetFormatPr defaultRowHeight="30" customHeight="1"/>
  <cols>
    <col min="1" max="1" width="2.77734375" customWidth="1"/>
    <col min="2" max="2" width="15.6640625" customWidth="1"/>
    <col min="3" max="3" width="35.77734375" customWidth="1"/>
    <col min="4" max="4" width="13.44140625" customWidth="1"/>
    <col min="5" max="5" width="12.44140625" hidden="1" customWidth="1"/>
    <col min="6" max="6" width="4.44140625" hidden="1" customWidth="1"/>
    <col min="7" max="7" width="3.44140625" hidden="1" customWidth="1"/>
    <col min="8" max="8" width="6.6640625" hidden="1" customWidth="1"/>
    <col min="9" max="9" width="39.44140625" customWidth="1"/>
    <col min="10" max="10" width="2.77734375" customWidth="1"/>
    <col min="12" max="12" width="11.88671875" customWidth="1"/>
    <col min="13" max="13" width="2.77734375" customWidth="1"/>
  </cols>
  <sheetData>
    <row r="1" spans="1:9" ht="35.1" customHeight="1" thickBot="1">
      <c r="A1" s="16"/>
      <c r="B1" s="16" t="s">
        <v>27</v>
      </c>
      <c r="C1" s="16"/>
      <c r="D1" s="16"/>
      <c r="E1" s="16"/>
      <c r="F1" s="16"/>
      <c r="G1" s="16"/>
      <c r="H1" s="16"/>
      <c r="I1" s="16"/>
    </row>
    <row r="2" spans="1:9" ht="285" customHeight="1" thickTop="1" thickBot="1">
      <c r="A2" s="18"/>
      <c r="B2" s="18"/>
      <c r="C2" s="18"/>
      <c r="D2" s="18"/>
      <c r="E2" s="18"/>
      <c r="F2" s="18"/>
      <c r="G2" s="18"/>
      <c r="H2" s="18"/>
      <c r="I2" s="18"/>
    </row>
    <row r="3" spans="1:9" ht="33.75" customHeight="1" thickTop="1">
      <c r="B3" s="7" t="s">
        <v>5</v>
      </c>
      <c r="C3" s="6"/>
      <c r="D3" s="6"/>
      <c r="I3" s="2"/>
    </row>
    <row r="4" spans="1:9" ht="22.5" customHeight="1">
      <c r="B4" s="17" t="s">
        <v>1</v>
      </c>
      <c r="C4" s="17" t="s">
        <v>2</v>
      </c>
      <c r="D4" s="17" t="s">
        <v>3</v>
      </c>
      <c r="E4" s="5" t="s">
        <v>4</v>
      </c>
      <c r="F4" t="s">
        <v>15</v>
      </c>
      <c r="G4" t="s">
        <v>16</v>
      </c>
      <c r="H4" t="s">
        <v>17</v>
      </c>
      <c r="I4" s="2"/>
    </row>
    <row r="5" spans="1:9" ht="30" customHeight="1">
      <c r="B5" s="4">
        <v>43136</v>
      </c>
      <c r="C5" t="s">
        <v>0</v>
      </c>
      <c r="D5" s="19">
        <v>25</v>
      </c>
      <c r="E5" s="5">
        <f>IF(ISBLANK(ProjectDetails[[#This Row],[DATE]]),"",0)</f>
        <v>0</v>
      </c>
      <c r="F5">
        <f>IFERROR(IF('Project Data Sorted'!P5="",5,'Project Data Sorted'!P5),0)</f>
        <v>25</v>
      </c>
      <c r="G5" s="1">
        <f>IFERROR(IF('Project Data Sorted'!N5="",ProjectEnd,'Project Data Sorted'!N5),ProjectEnd)</f>
        <v>43136</v>
      </c>
      <c r="H5" s="3" t="str">
        <f>IFERROR(IF('Project Data Sorted'!O5="","",'Project Data Sorted'!O5),"")</f>
        <v>Project Start</v>
      </c>
      <c r="I5" s="2"/>
    </row>
    <row r="6" spans="1:9" ht="30" customHeight="1">
      <c r="B6" s="4">
        <v>43139</v>
      </c>
      <c r="C6" s="20" t="s">
        <v>26</v>
      </c>
      <c r="D6" s="19">
        <v>10</v>
      </c>
      <c r="E6" s="5">
        <f>IF(ISBLANK(ProjectDetails[[#This Row],[DATE]]),"",0)</f>
        <v>0</v>
      </c>
      <c r="F6" s="3">
        <f>IFERROR(IF('Project Data Sorted'!P6="",5,'Project Data Sorted'!P6),0)</f>
        <v>10</v>
      </c>
      <c r="G6" s="1">
        <f>IFERROR(IF('Project Data Sorted'!N6="",ProjectEnd,'Project Data Sorted'!N6),ProjectEnd)</f>
        <v>43139</v>
      </c>
      <c r="H6" s="3" t="str">
        <f>IFERROR(IF('Project Data Sorted'!O6="","",'Project Data Sorted'!O6),"")</f>
        <v>Meet for Phase II Planning</v>
      </c>
      <c r="I6" s="2"/>
    </row>
    <row r="7" spans="1:9" ht="30" customHeight="1">
      <c r="B7" s="4">
        <v>43159</v>
      </c>
      <c r="C7" s="20" t="s">
        <v>21</v>
      </c>
      <c r="D7" s="19">
        <v>-10</v>
      </c>
      <c r="E7" s="5">
        <f>IF(ISBLANK(ProjectDetails[[#This Row],[DATE]]),"",0)</f>
        <v>0</v>
      </c>
      <c r="F7" s="3">
        <f>IFERROR(IF('Project Data Sorted'!P7="",5,'Project Data Sorted'!P7),0)</f>
        <v>-10</v>
      </c>
      <c r="G7" s="1">
        <f>IFERROR(IF('Project Data Sorted'!N7="",ProjectEnd,'Project Data Sorted'!N7),ProjectEnd)</f>
        <v>43159</v>
      </c>
      <c r="H7" s="3" t="str">
        <f>IFERROR(IF('Project Data Sorted'!O7="","",'Project Data Sorted'!O7),"")</f>
        <v>MT and CO Test Code</v>
      </c>
      <c r="I7" s="2"/>
    </row>
    <row r="8" spans="1:9" ht="30" customHeight="1">
      <c r="B8" s="4">
        <v>43162</v>
      </c>
      <c r="C8" s="20" t="s">
        <v>22</v>
      </c>
      <c r="D8" s="19">
        <v>15</v>
      </c>
      <c r="E8" s="5">
        <f>IF(ISBLANK(ProjectDetails[[#This Row],[DATE]]),"",0)</f>
        <v>0</v>
      </c>
      <c r="F8" s="3">
        <f>IFERROR(IF('Project Data Sorted'!P8="",5,'Project Data Sorted'!P8),0)</f>
        <v>15</v>
      </c>
      <c r="G8" s="1">
        <f>IFERROR(IF('Project Data Sorted'!N8="",ProjectEnd,'Project Data Sorted'!N8),ProjectEnd)</f>
        <v>43162</v>
      </c>
      <c r="H8" s="3" t="str">
        <f>IFERROR(IF('Project Data Sorted'!O8="","",'Project Data Sorted'!O8),"")</f>
        <v>Develop excel output</v>
      </c>
      <c r="I8" s="2"/>
    </row>
    <row r="9" spans="1:9" ht="30" customHeight="1">
      <c r="B9" s="4">
        <v>43164</v>
      </c>
      <c r="C9" s="20" t="s">
        <v>18</v>
      </c>
      <c r="D9" s="19">
        <v>-15</v>
      </c>
      <c r="E9" s="5">
        <f>IF(ISBLANK(ProjectDetails[[#This Row],[DATE]]),"",0)</f>
        <v>0</v>
      </c>
      <c r="F9" s="3">
        <f>IFERROR(IF('Project Data Sorted'!P9="",5,'Project Data Sorted'!P9),0)</f>
        <v>-15</v>
      </c>
      <c r="G9" s="1">
        <f>IFERROR(IF('Project Data Sorted'!N9="",ProjectEnd,'Project Data Sorted'!N9),ProjectEnd)</f>
        <v>43164</v>
      </c>
      <c r="H9" s="3" t="str">
        <f>IFERROR(IF('Project Data Sorted'!O9="","",'Project Data Sorted'!O9),"")</f>
        <v>Finalize Phase II Code</v>
      </c>
      <c r="I9" s="2"/>
    </row>
    <row r="10" spans="1:9" ht="30" customHeight="1">
      <c r="B10" s="4">
        <v>43168</v>
      </c>
      <c r="C10" s="20" t="s">
        <v>23</v>
      </c>
      <c r="D10" s="19">
        <v>15</v>
      </c>
      <c r="E10" s="5">
        <f>IF(ISBLANK(ProjectDetails[[#This Row],[DATE]]),"",0)</f>
        <v>0</v>
      </c>
      <c r="F10" s="3">
        <f>IFERROR(IF('Project Data Sorted'!P10="",5,'Project Data Sorted'!P10),0)</f>
        <v>15</v>
      </c>
      <c r="G10" s="1">
        <f>IFERROR(IF('Project Data Sorted'!N10="",ProjectEnd,'Project Data Sorted'!N10),ProjectEnd)</f>
        <v>43168</v>
      </c>
      <c r="H10" s="3" t="str">
        <f>IFERROR(IF('Project Data Sorted'!O10="","",'Project Data Sorted'!O10),"")</f>
        <v>Validate Phase II Code</v>
      </c>
      <c r="I10" s="2"/>
    </row>
    <row r="11" spans="1:9" ht="30" customHeight="1">
      <c r="B11" s="4">
        <v>43171</v>
      </c>
      <c r="C11" s="20" t="s">
        <v>19</v>
      </c>
      <c r="D11" s="19">
        <v>-15</v>
      </c>
      <c r="E11" s="5">
        <f>IF(ISBLANK(ProjectDetails[[#This Row],[DATE]]),"",0)</f>
        <v>0</v>
      </c>
      <c r="F11" s="3">
        <f>IFERROR(IF('Project Data Sorted'!P11="",5,'Project Data Sorted'!P11),0)</f>
        <v>-15</v>
      </c>
      <c r="G11" s="1">
        <f>IFERROR(IF('Project Data Sorted'!N11="",ProjectEnd,'Project Data Sorted'!N11),ProjectEnd)</f>
        <v>43171</v>
      </c>
      <c r="H11" s="3" t="str">
        <f>IFERROR(IF('Project Data Sorted'!O11="","",'Project Data Sorted'!O11),"")</f>
        <v>Send out final phase II code for Jurisdictions that submitted before</v>
      </c>
      <c r="I11" s="2"/>
    </row>
    <row r="12" spans="1:9" ht="30" customHeight="1">
      <c r="B12" s="4">
        <v>43178</v>
      </c>
      <c r="C12" s="20" t="s">
        <v>20</v>
      </c>
      <c r="D12" s="19">
        <v>15</v>
      </c>
      <c r="E12" s="5">
        <f>IF(ISBLANK(ProjectDetails[[#This Row],[DATE]]),"",0)</f>
        <v>0</v>
      </c>
      <c r="F12" s="3">
        <f>IFERROR(IF('Project Data Sorted'!P12="",5,'Project Data Sorted'!P12),0)</f>
        <v>15</v>
      </c>
      <c r="G12" s="1">
        <f>IFERROR(IF('Project Data Sorted'!N12="",ProjectEnd,'Project Data Sorted'!N12),ProjectEnd)</f>
        <v>43178</v>
      </c>
      <c r="H12" s="3" t="str">
        <f>IFERROR(IF('Project Data Sorted'!O12="","",'Project Data Sorted'!O12),"")</f>
        <v>Send out Phase II Code to all Jurisdictions</v>
      </c>
    </row>
    <row r="13" spans="1:9" ht="30" customHeight="1">
      <c r="B13" s="4">
        <v>43196</v>
      </c>
      <c r="C13" s="20" t="s">
        <v>24</v>
      </c>
      <c r="D13" s="19">
        <v>-20</v>
      </c>
      <c r="E13" s="5">
        <f>IF(ISBLANK(ProjectDetails[[#This Row],[DATE]]),"",0)</f>
        <v>0</v>
      </c>
      <c r="F13" s="3">
        <f>IFERROR(IF('Project Data Sorted'!P13="",5,'Project Data Sorted'!P13),0)</f>
        <v>-20</v>
      </c>
      <c r="G13" s="1">
        <f>IFERROR(IF('Project Data Sorted'!N13="",ProjectEnd,'Project Data Sorted'!N13),ProjectEnd)</f>
        <v>43196</v>
      </c>
      <c r="H13" s="3" t="str">
        <f>IFERROR(IF('Project Data Sorted'!O13="","",'Project Data Sorted'!O13),"")</f>
        <v>All Jurisdictions Submit Excel Sheets to Hal</v>
      </c>
    </row>
    <row r="14" spans="1:9" ht="30" customHeight="1">
      <c r="B14" s="4">
        <v>43223</v>
      </c>
      <c r="C14" t="s">
        <v>25</v>
      </c>
      <c r="D14" s="19">
        <v>20</v>
      </c>
      <c r="E14" s="5">
        <f>IF(ISBLANK(ProjectDetails[[#This Row],[DATE]]),"",0)</f>
        <v>0</v>
      </c>
      <c r="F14" s="3">
        <f>IFERROR(IF('Project Data Sorted'!P14="",5,'Project Data Sorted'!P14),0)</f>
        <v>20</v>
      </c>
      <c r="G14" s="1">
        <f>IFERROR(IF('Project Data Sorted'!N14="",ProjectEnd,'Project Data Sorted'!N14),ProjectEnd)</f>
        <v>43223</v>
      </c>
      <c r="H14" s="3" t="str">
        <f>IFERROR(IF('Project Data Sorted'!O14="","",'Project Data Sorted'!O14),"")</f>
        <v>Present Phase II Findings</v>
      </c>
    </row>
  </sheetData>
  <dataValidations count="7">
    <dataValidation allowBlank="1" showInputMessage="1" showErrorMessage="1" prompt="Create a Project Milestone Timeline in this workbook. Enter Project Details in table starting in cell B4. Timeline is in cells A2 through I2" sqref="A1"/>
    <dataValidation allowBlank="1" showInputMessage="1" showErrorMessage="1" prompt="Title of this worksheet is in this cell" sqref="B1"/>
    <dataValidation allowBlank="1" showInputMessage="1" showErrorMessage="1" prompt="Timeline in cells A2 through I2 is automatically updated with Project dates and milestones" sqref="A2"/>
    <dataValidation allowBlank="1" showInputMessage="1" showErrorMessage="1" prompt="Enter Project details in table below" sqref="B3"/>
    <dataValidation allowBlank="1" showInputMessage="1" showErrorMessage="1" prompt="Enter Date in this column under this heading" sqref="B4"/>
    <dataValidation allowBlank="1" showInputMessage="1" showErrorMessage="1" prompt="Enter Milestone in this column under this heading" sqref="C4"/>
    <dataValidation allowBlank="1" showInputMessage="1" showErrorMessage="1" prompt="Enter Position in this column under this heading. Positions chart dates and milestones in the Timeline--positive numbers chart above the timeline, negative numbers below" sqref="D4"/>
  </dataValidations>
  <printOptions horizontalCentered="1"/>
  <pageMargins left="0.7" right="0.7" top="0.75" bottom="0.75" header="0.3" footer="0.3"/>
  <pageSetup scale="94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/>
  </sheetPr>
  <dimension ref="A1:P349"/>
  <sheetViews>
    <sheetView workbookViewId="0">
      <selection activeCell="G5" sqref="G5"/>
    </sheetView>
  </sheetViews>
  <sheetFormatPr defaultRowHeight="15"/>
  <cols>
    <col min="1" max="1" width="8.88671875" style="9" customWidth="1"/>
    <col min="2" max="2" width="10.44140625" style="9" customWidth="1"/>
    <col min="3" max="3" width="8.88671875" style="9" customWidth="1"/>
    <col min="4" max="4" width="2.6640625" style="9" customWidth="1"/>
    <col min="5" max="5" width="16.44140625" style="9" customWidth="1"/>
    <col min="6" max="6" width="12.6640625" style="9" customWidth="1"/>
    <col min="7" max="7" width="15.6640625" style="9" customWidth="1"/>
    <col min="8" max="8" width="22.44140625" style="9" customWidth="1"/>
    <col min="9" max="9" width="13.44140625" style="9" customWidth="1"/>
    <col min="10" max="12" width="8.88671875" style="9"/>
    <col min="13" max="13" width="16.44140625" style="9" customWidth="1"/>
    <col min="14" max="14" width="20.44140625" style="9" customWidth="1"/>
    <col min="15" max="15" width="22.44140625" style="9" customWidth="1"/>
    <col min="16" max="16" width="17.44140625" style="9" customWidth="1"/>
    <col min="17" max="17" width="16.44140625" style="9" customWidth="1"/>
    <col min="18" max="16384" width="8.88671875" style="9"/>
  </cols>
  <sheetData>
    <row r="1" spans="1:16">
      <c r="A1" s="8" t="s">
        <v>6</v>
      </c>
    </row>
    <row r="3" spans="1:16" ht="120">
      <c r="E3" s="9" t="s">
        <v>7</v>
      </c>
      <c r="M3" s="9" t="s">
        <v>8</v>
      </c>
    </row>
    <row r="4" spans="1:16" ht="30.75" thickBot="1">
      <c r="B4" s="9" t="s">
        <v>9</v>
      </c>
      <c r="C4" s="9">
        <f>ROW(ProjectDetails[[#Headers],[DATE]])+1</f>
        <v>5</v>
      </c>
      <c r="E4" s="10" t="s">
        <v>10</v>
      </c>
      <c r="F4" s="10" t="s">
        <v>11</v>
      </c>
      <c r="G4" s="10" t="s">
        <v>1</v>
      </c>
      <c r="H4" s="10" t="s">
        <v>2</v>
      </c>
      <c r="I4" s="10" t="s">
        <v>3</v>
      </c>
      <c r="J4" s="10" t="s">
        <v>12</v>
      </c>
      <c r="M4" s="11" t="s">
        <v>13</v>
      </c>
      <c r="N4" s="11" t="s">
        <v>1</v>
      </c>
      <c r="O4" s="11" t="s">
        <v>2</v>
      </c>
      <c r="P4" s="11" t="s">
        <v>3</v>
      </c>
    </row>
    <row r="5" spans="1:16" ht="30">
      <c r="B5" s="9" t="s">
        <v>14</v>
      </c>
      <c r="C5" s="9">
        <f>IFERROR(MATCH(9.99E+307,ProjectDetails[DATE])+Project_start_row-1,Project_start_row)</f>
        <v>14</v>
      </c>
      <c r="E5" s="12">
        <f>IFERROR(RANK(F5,[RANK])+SUMPRODUCT(--(F5=[RANK]),--(J5&lt;[NUM])),"")</f>
        <v>10</v>
      </c>
      <c r="F5" s="12">
        <f>IFERROR(RANK(ProjectTimelineData[[#This Row],[DATE]],[DATE],1),"")</f>
        <v>1</v>
      </c>
      <c r="G5" s="13">
        <f>IFERROR(IF(AND(Project_last_entry-Project_start_row=0,ISBLANK(INDEX(ProjectDetails[#Data],1,1))),"",IF(Project_last_entry-Project_start_row=0,INDEX(ProjectDetails[#Data],1,1),INDEX(ProjectDetails[#Data],Project_last_entry-Project_start_row-ProjectTimelineData[[#This Row],[NUM]]+1,1))),"")</f>
        <v>43136</v>
      </c>
      <c r="H5" s="14" t="str">
        <f>IFERROR(IF(AND(Project_last_entry-Project_start_row=0,ISBLANK(INDEX(ProjectDetails[#Data],1,2))),"",IF(Project_last_entry-Project_start_row=0,INDEX(ProjectDetails[#Data],1,2),INDEX(ProjectDetails[#Data],Project_last_entry-Project_start_row-ProjectTimelineData[[#This Row],[NUM]]+1,2))),"")</f>
        <v>Project Start</v>
      </c>
      <c r="I5" s="14">
        <f>IFERROR(IF(AND(Project_last_entry-Project_start_row=0,ISBLANK(INDEX(ProjectDetails[#Data],1,3))),"",IF(Project_last_entry-Project_start_row=0,INDEX(ProjectDetails[#Data],1,3),INDEX(ProjectDetails[#Data],Project_last_entry-Project_start_row-ProjectTimelineData[[#This Row],[NUM]]+1,3))),"")</f>
        <v>25</v>
      </c>
      <c r="J5" s="9">
        <f>IFERROR(IF(AND(Project_last_entry-Project_start_row=0,ISBLANK(INDEX(ProjectDetails[#Data],1,1))),"",IF(Project_last_entry-Project_start_row=0,0,Project_last_entry-Project_start_row)),"")</f>
        <v>9</v>
      </c>
      <c r="M5" s="12">
        <f>IFERROR(ProjectTimelineData[NUM]+1,"")</f>
        <v>10</v>
      </c>
      <c r="N5" s="13">
        <f>IFERROR(VLOOKUP([RANK Sorted],ProjectTimelineData[],3,0),"")</f>
        <v>43136</v>
      </c>
      <c r="O5" s="9" t="str">
        <f>IFERROR(VLOOKUP([RANK Sorted],ProjectTimelineData[],4,0),"")</f>
        <v>Project Start</v>
      </c>
      <c r="P5" s="9">
        <f>IFERROR(VLOOKUP([RANK Sorted],ProjectTimelineData[],5,0),"")</f>
        <v>25</v>
      </c>
    </row>
    <row r="6" spans="1:16">
      <c r="E6" s="12">
        <f>IFERROR(RANK(F6,[RANK])+SUMPRODUCT(--(F6=[RANK]),--(J6&lt;[NUM])),"")</f>
        <v>9</v>
      </c>
      <c r="F6" s="12">
        <f>IFERROR(RANK(ProjectTimelineData[[#This Row],[DATE]],[DATE],1),"")</f>
        <v>2</v>
      </c>
      <c r="G6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43139</v>
      </c>
      <c r="H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Meet for Phase II Planning</v>
      </c>
      <c r="I6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10</v>
      </c>
      <c r="J6" s="9">
        <f>IFERROR(IF(ISBLANK(INDEX(ProjectDetails[#Data],ROW(A1)+1,1)),"",IF($J5-1&lt;=-1,"",$J5-1)),"")</f>
        <v>8</v>
      </c>
      <c r="M6" s="12">
        <f>IFERROR(ProjectTimelineData[NUM]+1,"")</f>
        <v>9</v>
      </c>
      <c r="N6" s="13">
        <f>IFERROR(VLOOKUP([RANK Sorted],ProjectTimelineData[],3,0),"")</f>
        <v>43139</v>
      </c>
      <c r="O6" s="9" t="str">
        <f>IFERROR(VLOOKUP([RANK Sorted],ProjectTimelineData[],4,0),"")</f>
        <v>Meet for Phase II Planning</v>
      </c>
      <c r="P6" s="9">
        <f>IFERROR(VLOOKUP([RANK Sorted],ProjectTimelineData[],5,0),"")</f>
        <v>10</v>
      </c>
    </row>
    <row r="7" spans="1:16">
      <c r="E7" s="12">
        <f>IFERROR(RANK(F7,[RANK])+SUMPRODUCT(--(F7=[RANK]),--(J7&lt;[NUM])),"")</f>
        <v>8</v>
      </c>
      <c r="F7" s="12">
        <f>IFERROR(RANK(ProjectTimelineData[[#This Row],[DATE]],[DATE],1),"")</f>
        <v>3</v>
      </c>
      <c r="G7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43159</v>
      </c>
      <c r="H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MT and CO Test Code</v>
      </c>
      <c r="I7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-10</v>
      </c>
      <c r="J7" s="9">
        <f>IFERROR(IF(ISBLANK(INDEX(ProjectDetails[#Data],ROW(A2)+1,1)),"",IF($J6-1&lt;=-1,"",$J6-1)),"")</f>
        <v>7</v>
      </c>
      <c r="M7" s="12">
        <f>IFERROR(ProjectTimelineData[NUM]+1,"")</f>
        <v>8</v>
      </c>
      <c r="N7" s="13">
        <f>IFERROR(VLOOKUP([RANK Sorted],ProjectTimelineData[],3,0),"")</f>
        <v>43159</v>
      </c>
      <c r="O7" s="9" t="str">
        <f>IFERROR(VLOOKUP([RANK Sorted],ProjectTimelineData[],4,0),"")</f>
        <v>MT and CO Test Code</v>
      </c>
      <c r="P7" s="9">
        <f>IFERROR(VLOOKUP([RANK Sorted],ProjectTimelineData[],5,0),"")</f>
        <v>-10</v>
      </c>
    </row>
    <row r="8" spans="1:16">
      <c r="E8" s="12">
        <f>IFERROR(RANK(F8,[RANK])+SUMPRODUCT(--(F8=[RANK]),--(J8&lt;[NUM])),"")</f>
        <v>7</v>
      </c>
      <c r="F8" s="12">
        <f>IFERROR(RANK(ProjectTimelineData[[#This Row],[DATE]],[DATE],1),"")</f>
        <v>4</v>
      </c>
      <c r="G8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43162</v>
      </c>
      <c r="H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Develop excel output</v>
      </c>
      <c r="I8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15</v>
      </c>
      <c r="J8" s="9">
        <f>IFERROR(IF(ISBLANK(INDEX(ProjectDetails[#Data],ROW(A3)+1,1)),"",IF($J7-1&lt;=-1,"",$J7-1)),"")</f>
        <v>6</v>
      </c>
      <c r="M8" s="12">
        <f>IFERROR(ProjectTimelineData[NUM]+1,"")</f>
        <v>7</v>
      </c>
      <c r="N8" s="13">
        <f>IFERROR(VLOOKUP([RANK Sorted],ProjectTimelineData[],3,0),"")</f>
        <v>43162</v>
      </c>
      <c r="O8" s="9" t="str">
        <f>IFERROR(VLOOKUP([RANK Sorted],ProjectTimelineData[],4,0),"")</f>
        <v>Develop excel output</v>
      </c>
      <c r="P8" s="9">
        <f>IFERROR(VLOOKUP([RANK Sorted],ProjectTimelineData[],5,0),"")</f>
        <v>15</v>
      </c>
    </row>
    <row r="9" spans="1:16">
      <c r="E9" s="12">
        <f>IFERROR(RANK(F9,[RANK])+SUMPRODUCT(--(F9=[RANK]),--(J9&lt;[NUM])),"")</f>
        <v>6</v>
      </c>
      <c r="F9" s="12">
        <f>IFERROR(RANK(ProjectTimelineData[[#This Row],[DATE]],[DATE],1),"")</f>
        <v>5</v>
      </c>
      <c r="G9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43164</v>
      </c>
      <c r="H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Finalize Phase II Code</v>
      </c>
      <c r="I9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9" s="9">
        <f>IFERROR(IF(ISBLANK(INDEX(ProjectDetails[#Data],ROW(A4)+1,1)),"",IF($J8-1&lt;=-1,"",$J8-1)),"")</f>
        <v>5</v>
      </c>
      <c r="M9" s="12">
        <f>IFERROR(ProjectTimelineData[NUM]+1,"")</f>
        <v>6</v>
      </c>
      <c r="N9" s="13">
        <f>IFERROR(VLOOKUP([RANK Sorted],ProjectTimelineData[],3,0),"")</f>
        <v>43164</v>
      </c>
      <c r="O9" s="9" t="str">
        <f>IFERROR(VLOOKUP([RANK Sorted],ProjectTimelineData[],4,0),"")</f>
        <v>Finalize Phase II Code</v>
      </c>
      <c r="P9" s="9">
        <f>IFERROR(VLOOKUP([RANK Sorted],ProjectTimelineData[],5,0),"")</f>
        <v>-15</v>
      </c>
    </row>
    <row r="10" spans="1:16">
      <c r="E10" s="12">
        <f>IFERROR(RANK(F10,[RANK])+SUMPRODUCT(--(F10=[RANK]),--(J10&lt;[NUM])),"")</f>
        <v>5</v>
      </c>
      <c r="F10" s="12">
        <f>IFERROR(RANK(ProjectTimelineData[[#This Row],[DATE]],[DATE],1),"")</f>
        <v>6</v>
      </c>
      <c r="G10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43168</v>
      </c>
      <c r="H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Validate Phase II Code</v>
      </c>
      <c r="I10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15</v>
      </c>
      <c r="J10" s="9">
        <f>IFERROR(IF(ISBLANK(INDEX(ProjectDetails[#Data],ROW(A5)+1,1)),"",IF($J9-1&lt;=-1,"",$J9-1)),"")</f>
        <v>4</v>
      </c>
      <c r="M10" s="12">
        <f>IFERROR(ProjectTimelineData[NUM]+1,"")</f>
        <v>5</v>
      </c>
      <c r="N10" s="13">
        <f>IFERROR(VLOOKUP([RANK Sorted],ProjectTimelineData[],3,0),"")</f>
        <v>43168</v>
      </c>
      <c r="O10" s="9" t="str">
        <f>IFERROR(VLOOKUP([RANK Sorted],ProjectTimelineData[],4,0),"")</f>
        <v>Validate Phase II Code</v>
      </c>
      <c r="P10" s="9">
        <f>IFERROR(VLOOKUP([RANK Sorted],ProjectTimelineData[],5,0),"")</f>
        <v>15</v>
      </c>
    </row>
    <row r="11" spans="1:16">
      <c r="E11" s="12">
        <f>IFERROR(RANK(F11,[RANK])+SUMPRODUCT(--(F11=[RANK]),--(J11&lt;[NUM])),"")</f>
        <v>4</v>
      </c>
      <c r="F11" s="12">
        <f>IFERROR(RANK(ProjectTimelineData[[#This Row],[DATE]],[DATE],1),"")</f>
        <v>7</v>
      </c>
      <c r="G11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43171</v>
      </c>
      <c r="H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Send out final phase II code for Jurisdictions that submitted before</v>
      </c>
      <c r="I11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11" s="9">
        <f>IFERROR(IF(ISBLANK(INDEX(ProjectDetails[#Data],ROW(A6)+1,1)),"",IF($J10-1&lt;=-1,"",$J10-1)),"")</f>
        <v>3</v>
      </c>
      <c r="M11" s="12">
        <f>IFERROR(ProjectTimelineData[NUM]+1,"")</f>
        <v>4</v>
      </c>
      <c r="N11" s="13">
        <f>IFERROR(VLOOKUP([RANK Sorted],ProjectTimelineData[],3,0),"")</f>
        <v>43171</v>
      </c>
      <c r="O11" s="9" t="str">
        <f>IFERROR(VLOOKUP([RANK Sorted],ProjectTimelineData[],4,0),"")</f>
        <v>Send out final phase II code for Jurisdictions that submitted before</v>
      </c>
      <c r="P11" s="9">
        <f>IFERROR(VLOOKUP([RANK Sorted],ProjectTimelineData[],5,0),"")</f>
        <v>-15</v>
      </c>
    </row>
    <row r="12" spans="1:16">
      <c r="E12" s="12">
        <f>IFERROR(RANK(F12,[RANK])+SUMPRODUCT(--(F12=[RANK]),--(J12&lt;[NUM])),"")</f>
        <v>3</v>
      </c>
      <c r="F12" s="12">
        <f>IFERROR(RANK(ProjectTimelineData[[#This Row],[DATE]],[DATE],1),"")</f>
        <v>8</v>
      </c>
      <c r="G12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43178</v>
      </c>
      <c r="H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Send out Phase II Code to all Jurisdictions</v>
      </c>
      <c r="I12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15</v>
      </c>
      <c r="J12" s="9">
        <f>IFERROR(IF(ISBLANK(INDEX(ProjectDetails[#Data],ROW(A7)+1,1)),"",IF($J11-1&lt;=-1,"",$J11-1)),"")</f>
        <v>2</v>
      </c>
      <c r="M12" s="12">
        <f>IFERROR(ProjectTimelineData[NUM]+1,"")</f>
        <v>3</v>
      </c>
      <c r="N12" s="13">
        <f>IFERROR(VLOOKUP([RANK Sorted],ProjectTimelineData[],3,0),"")</f>
        <v>43178</v>
      </c>
      <c r="O12" s="9" t="str">
        <f>IFERROR(VLOOKUP([RANK Sorted],ProjectTimelineData[],4,0),"")</f>
        <v>Send out Phase II Code to all Jurisdictions</v>
      </c>
      <c r="P12" s="9">
        <f>IFERROR(VLOOKUP([RANK Sorted],ProjectTimelineData[],5,0),"")</f>
        <v>15</v>
      </c>
    </row>
    <row r="13" spans="1:16">
      <c r="E13" s="12">
        <f>IFERROR(RANK(F13,[RANK])+SUMPRODUCT(--(F13=[RANK]),--(J13&lt;[NUM])),"")</f>
        <v>2</v>
      </c>
      <c r="F13" s="12">
        <f>IFERROR(RANK(ProjectTimelineData[[#This Row],[DATE]],[DATE],1),"")</f>
        <v>9</v>
      </c>
      <c r="G13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43196</v>
      </c>
      <c r="H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All Jurisdictions Submit Excel Sheets to Hal</v>
      </c>
      <c r="I13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-20</v>
      </c>
      <c r="J13" s="9">
        <f>IFERROR(IF(ISBLANK(INDEX(ProjectDetails[#Data],ROW(A8)+1,1)),"",IF($J12-1&lt;=-1,"",$J12-1)),"")</f>
        <v>1</v>
      </c>
      <c r="M13" s="12">
        <f>IFERROR(ProjectTimelineData[NUM]+1,"")</f>
        <v>2</v>
      </c>
      <c r="N13" s="13">
        <f>IFERROR(VLOOKUP([RANK Sorted],ProjectTimelineData[],3,0),"")</f>
        <v>43196</v>
      </c>
      <c r="O13" s="9" t="str">
        <f>IFERROR(VLOOKUP([RANK Sorted],ProjectTimelineData[],4,0),"")</f>
        <v>All Jurisdictions Submit Excel Sheets to Hal</v>
      </c>
      <c r="P13" s="9">
        <f>IFERROR(VLOOKUP([RANK Sorted],ProjectTimelineData[],5,0),"")</f>
        <v>-20</v>
      </c>
    </row>
    <row r="14" spans="1:16">
      <c r="E14" s="12">
        <f>IFERROR(RANK(F14,[RANK])+SUMPRODUCT(--(F14=[RANK]),--(J14&lt;[NUM])),"")</f>
        <v>1</v>
      </c>
      <c r="F14" s="12">
        <f>IFERROR(RANK(ProjectTimelineData[[#This Row],[DATE]],[DATE],1),"")</f>
        <v>10</v>
      </c>
      <c r="G14" s="13">
        <f>IFERROR(IF(ISBLANK(INDEX(ProjectDetails[#Data],Project_last_entry-Project_start_row-ProjectTimelineData[[#This Row],[NUM]]+1,1)),"",INDEX(ProjectDetails[#Data],Project_last_entry-Project_start_row-ProjectTimelineData[[#This Row],[NUM]]+1,1)),"")</f>
        <v>43223</v>
      </c>
      <c r="H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Present Phase II Findings</v>
      </c>
      <c r="I14" s="14">
        <f>IFERROR(IF(ISBLANK(INDEX(ProjectDetails[#Data],Project_last_entry-Project_start_row-ProjectTimelineData[[#This Row],[NUM]]+1,3)),"",INDEX(ProjectDetails[#Data],Project_last_entry-Project_start_row-ProjectTimelineData[[#This Row],[NUM]]+1,3)),"")</f>
        <v>20</v>
      </c>
      <c r="J14" s="9">
        <f>IFERROR(IF(ISBLANK(INDEX(ProjectDetails[#Data],ROW(A9)+1,1)),"",IF($J13-1&lt;=-1,"",$J13-1)),"")</f>
        <v>0</v>
      </c>
      <c r="M14" s="12">
        <f>IFERROR(ProjectTimelineData[NUM]+1,"")</f>
        <v>1</v>
      </c>
      <c r="N14" s="13">
        <f>IFERROR(VLOOKUP([RANK Sorted],ProjectTimelineData[],3,0),"")</f>
        <v>43223</v>
      </c>
      <c r="O14" s="9" t="str">
        <f>IFERROR(VLOOKUP([RANK Sorted],ProjectTimelineData[],4,0),"")</f>
        <v>Present Phase II Findings</v>
      </c>
      <c r="P14" s="9">
        <f>IFERROR(VLOOKUP([RANK Sorted],ProjectTimelineData[],5,0),"")</f>
        <v>20</v>
      </c>
    </row>
    <row r="15" spans="1:16">
      <c r="E15" s="12" t="str">
        <f>IFERROR(RANK(F15,[RANK])+SUMPRODUCT(--(F15=[RANK]),--(J15&lt;[NUM])),"")</f>
        <v/>
      </c>
      <c r="F15" s="12" t="str">
        <f>IFERROR(RANK(ProjectTimelineData[[#This Row],[DATE]],[DATE],1),"")</f>
        <v/>
      </c>
      <c r="G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" s="9" t="str">
        <f>IFERROR(IF(ISBLANK(INDEX(ProjectDetails[#Data],ROW(A10)+1,1)),"",IF($J14-1&lt;=-1,"",$J14-1)),"")</f>
        <v/>
      </c>
      <c r="M15" s="12" t="str">
        <f>IFERROR(ProjectTimelineData[NUM]+1,"")</f>
        <v/>
      </c>
      <c r="N15" s="13" t="str">
        <f>IFERROR(VLOOKUP([RANK Sorted],ProjectTimelineData[],3,0),"")</f>
        <v/>
      </c>
      <c r="O15" s="9" t="str">
        <f>IFERROR(VLOOKUP([RANK Sorted],ProjectTimelineData[],4,0),"")</f>
        <v/>
      </c>
      <c r="P15" s="9" t="str">
        <f>IFERROR(VLOOKUP([RANK Sorted],ProjectTimelineData[],5,0),"")</f>
        <v/>
      </c>
    </row>
    <row r="16" spans="1:16">
      <c r="E16" s="12" t="str">
        <f>IFERROR(RANK(F16,[RANK])+SUMPRODUCT(--(F16=[RANK]),--(J16&lt;[NUM])),"")</f>
        <v/>
      </c>
      <c r="F16" s="12" t="str">
        <f>IFERROR(RANK(ProjectTimelineData[[#This Row],[DATE]],[DATE],1),"")</f>
        <v/>
      </c>
      <c r="G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" s="9" t="str">
        <f>IFERROR(IF(ISBLANK(INDEX(ProjectDetails[#Data],ROW(A11)+1,1)),"",IF($J15-1&lt;=-1,"",$J15-1)),"")</f>
        <v/>
      </c>
      <c r="M16" s="12" t="str">
        <f>IFERROR(ProjectTimelineData[NUM]+1,"")</f>
        <v/>
      </c>
      <c r="N16" s="13" t="str">
        <f>IFERROR(VLOOKUP([RANK Sorted],ProjectTimelineData[],3,0),"")</f>
        <v/>
      </c>
      <c r="O16" s="9" t="str">
        <f>IFERROR(VLOOKUP([RANK Sorted],ProjectTimelineData[],4,0),"")</f>
        <v/>
      </c>
      <c r="P16" s="9" t="str">
        <f>IFERROR(VLOOKUP([RANK Sorted],ProjectTimelineData[],5,0),"")</f>
        <v/>
      </c>
    </row>
    <row r="17" spans="2:16">
      <c r="B17" s="15"/>
      <c r="E17" s="12" t="str">
        <f>IFERROR(RANK(F17,[RANK])+SUMPRODUCT(--(F17=[RANK]),--(J17&lt;[NUM])),"")</f>
        <v/>
      </c>
      <c r="F17" s="12" t="str">
        <f>IFERROR(RANK(ProjectTimelineData[[#This Row],[DATE]],[DATE],1),"")</f>
        <v/>
      </c>
      <c r="G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" s="9" t="str">
        <f>IFERROR(IF(ISBLANK(INDEX(ProjectDetails[#Data],ROW(A12)+1,1)),"",IF($J16-1&lt;=-1,"",$J16-1)),"")</f>
        <v/>
      </c>
      <c r="M17" s="12" t="str">
        <f>IFERROR(ProjectTimelineData[NUM]+1,"")</f>
        <v/>
      </c>
      <c r="N17" s="13" t="str">
        <f>IFERROR(VLOOKUP([RANK Sorted],ProjectTimelineData[],3,0),"")</f>
        <v/>
      </c>
      <c r="O17" s="9" t="str">
        <f>IFERROR(VLOOKUP([RANK Sorted],ProjectTimelineData[],4,0),"")</f>
        <v/>
      </c>
      <c r="P17" s="9" t="str">
        <f>IFERROR(VLOOKUP([RANK Sorted],ProjectTimelineData[],5,0),"")</f>
        <v/>
      </c>
    </row>
    <row r="18" spans="2:16">
      <c r="B18" s="15"/>
      <c r="E18" s="12" t="str">
        <f>IFERROR(RANK(F18,[RANK])+SUMPRODUCT(--(F18=[RANK]),--(J18&lt;[NUM])),"")</f>
        <v/>
      </c>
      <c r="F18" s="12" t="str">
        <f>IFERROR(RANK(ProjectTimelineData[[#This Row],[DATE]],[DATE],1),"")</f>
        <v/>
      </c>
      <c r="G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" s="9" t="str">
        <f>IFERROR(IF(ISBLANK(INDEX(ProjectDetails[#Data],ROW(A13)+1,1)),"",IF($J17-1&lt;=-1,"",$J17-1)),"")</f>
        <v/>
      </c>
      <c r="M18" s="12" t="str">
        <f>IFERROR(ProjectTimelineData[NUM]+1,"")</f>
        <v/>
      </c>
      <c r="N18" s="13" t="str">
        <f>IFERROR(VLOOKUP([RANK Sorted],ProjectTimelineData[],3,0),"")</f>
        <v/>
      </c>
      <c r="O18" s="9" t="str">
        <f>IFERROR(VLOOKUP([RANK Sorted],ProjectTimelineData[],4,0),"")</f>
        <v/>
      </c>
      <c r="P18" s="9" t="str">
        <f>IFERROR(VLOOKUP([RANK Sorted],ProjectTimelineData[],5,0),"")</f>
        <v/>
      </c>
    </row>
    <row r="19" spans="2:16">
      <c r="E19" s="12" t="str">
        <f>IFERROR(RANK(F19,[RANK])+SUMPRODUCT(--(F19=[RANK]),--(J19&lt;[NUM])),"")</f>
        <v/>
      </c>
      <c r="F19" s="12" t="str">
        <f>IFERROR(RANK(ProjectTimelineData[[#This Row],[DATE]],[DATE],1),"")</f>
        <v/>
      </c>
      <c r="G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" s="9" t="str">
        <f>IFERROR(IF(ISBLANK(INDEX(ProjectDetails[#Data],ROW(A14)+1,1)),"",IF($J18-1&lt;=-1,"",$J18-1)),"")</f>
        <v/>
      </c>
      <c r="M19" s="12" t="str">
        <f>IFERROR(ProjectTimelineData[NUM]+1,"")</f>
        <v/>
      </c>
      <c r="N19" s="13" t="str">
        <f>IFERROR(VLOOKUP([RANK Sorted],ProjectTimelineData[],3,0),"")</f>
        <v/>
      </c>
      <c r="O19" s="9" t="str">
        <f>IFERROR(VLOOKUP([RANK Sorted],ProjectTimelineData[],4,0),"")</f>
        <v/>
      </c>
      <c r="P19" s="9" t="str">
        <f>IFERROR(VLOOKUP([RANK Sorted],ProjectTimelineData[],5,0),"")</f>
        <v/>
      </c>
    </row>
    <row r="20" spans="2:16">
      <c r="E20" s="12" t="str">
        <f>IFERROR(RANK(F20,[RANK])+SUMPRODUCT(--(F20=[RANK]),--(J20&lt;[NUM])),"")</f>
        <v/>
      </c>
      <c r="F20" s="12" t="str">
        <f>IFERROR(RANK(ProjectTimelineData[[#This Row],[DATE]],[DATE],1),"")</f>
        <v/>
      </c>
      <c r="G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" s="9" t="str">
        <f>IFERROR(IF(ISBLANK(INDEX(ProjectDetails[#Data],ROW(A15)+1,1)),"",IF($J19-1&lt;=-1,"",$J19-1)),"")</f>
        <v/>
      </c>
      <c r="M20" s="12" t="str">
        <f>IFERROR(ProjectTimelineData[NUM]+1,"")</f>
        <v/>
      </c>
      <c r="N20" s="13" t="str">
        <f>IFERROR(VLOOKUP([RANK Sorted],ProjectTimelineData[],3,0),"")</f>
        <v/>
      </c>
      <c r="O20" s="9" t="str">
        <f>IFERROR(VLOOKUP([RANK Sorted],ProjectTimelineData[],4,0),"")</f>
        <v/>
      </c>
      <c r="P20" s="9" t="str">
        <f>IFERROR(VLOOKUP([RANK Sorted],ProjectTimelineData[],5,0),"")</f>
        <v/>
      </c>
    </row>
    <row r="21" spans="2:16">
      <c r="E21" s="12" t="str">
        <f>IFERROR(RANK(F21,[RANK])+SUMPRODUCT(--(F21=[RANK]),--(J21&lt;[NUM])),"")</f>
        <v/>
      </c>
      <c r="F21" s="12" t="str">
        <f>IFERROR(RANK(ProjectTimelineData[[#This Row],[DATE]],[DATE],1),"")</f>
        <v/>
      </c>
      <c r="G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" s="9" t="str">
        <f>IFERROR(IF(ISBLANK(INDEX(ProjectDetails[#Data],ROW(A16)+1,1)),"",IF($J20-1&lt;=-1,"",$J20-1)),"")</f>
        <v/>
      </c>
      <c r="M21" s="12" t="str">
        <f>IFERROR(ProjectTimelineData[NUM]+1,"")</f>
        <v/>
      </c>
      <c r="N21" s="13" t="str">
        <f>IFERROR(VLOOKUP([RANK Sorted],ProjectTimelineData[],3,0),"")</f>
        <v/>
      </c>
      <c r="O21" s="9" t="str">
        <f>IFERROR(VLOOKUP([RANK Sorted],ProjectTimelineData[],4,0),"")</f>
        <v/>
      </c>
      <c r="P21" s="9" t="str">
        <f>IFERROR(VLOOKUP([RANK Sorted],ProjectTimelineData[],5,0),"")</f>
        <v/>
      </c>
    </row>
    <row r="22" spans="2:16">
      <c r="E22" s="12" t="str">
        <f>IFERROR(RANK(F22,[RANK])+SUMPRODUCT(--(F22=[RANK]),--(J22&lt;[NUM])),"")</f>
        <v/>
      </c>
      <c r="F22" s="12" t="str">
        <f>IFERROR(RANK(ProjectTimelineData[[#This Row],[DATE]],[DATE],1),"")</f>
        <v/>
      </c>
      <c r="G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" s="9" t="str">
        <f>IFERROR(IF(ISBLANK(INDEX(ProjectDetails[#Data],ROW(A17)+1,1)),"",IF($J21-1&lt;=-1,"",$J21-1)),"")</f>
        <v/>
      </c>
      <c r="M22" s="12" t="str">
        <f>IFERROR(ProjectTimelineData[NUM]+1,"")</f>
        <v/>
      </c>
      <c r="N22" s="13" t="str">
        <f>IFERROR(VLOOKUP([RANK Sorted],ProjectTimelineData[],3,0),"")</f>
        <v/>
      </c>
      <c r="O22" s="9" t="str">
        <f>IFERROR(VLOOKUP([RANK Sorted],ProjectTimelineData[],4,0),"")</f>
        <v/>
      </c>
      <c r="P22" s="9" t="str">
        <f>IFERROR(VLOOKUP([RANK Sorted],ProjectTimelineData[],5,0),"")</f>
        <v/>
      </c>
    </row>
    <row r="23" spans="2:16">
      <c r="E23" s="12" t="str">
        <f>IFERROR(RANK(F23,[RANK])+SUMPRODUCT(--(F23=[RANK]),--(J23&lt;[NUM])),"")</f>
        <v/>
      </c>
      <c r="F23" s="12" t="str">
        <f>IFERROR(RANK(ProjectTimelineData[[#This Row],[DATE]],[DATE],1),"")</f>
        <v/>
      </c>
      <c r="G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" s="9" t="str">
        <f>IFERROR(IF(ISBLANK(INDEX(ProjectDetails[#Data],ROW(A18)+1,1)),"",IF($J22-1&lt;=-1,"",$J22-1)),"")</f>
        <v/>
      </c>
      <c r="M23" s="12" t="str">
        <f>IFERROR(ProjectTimelineData[NUM]+1,"")</f>
        <v/>
      </c>
      <c r="N23" s="13" t="str">
        <f>IFERROR(VLOOKUP([RANK Sorted],ProjectTimelineData[],3,0),"")</f>
        <v/>
      </c>
      <c r="O23" s="9" t="str">
        <f>IFERROR(VLOOKUP([RANK Sorted],ProjectTimelineData[],4,0),"")</f>
        <v/>
      </c>
      <c r="P23" s="9" t="str">
        <f>IFERROR(VLOOKUP([RANK Sorted],ProjectTimelineData[],5,0),"")</f>
        <v/>
      </c>
    </row>
    <row r="24" spans="2:16">
      <c r="E24" s="12" t="str">
        <f>IFERROR(RANK(F24,[RANK])+SUMPRODUCT(--(F24=[RANK]),--(J24&lt;[NUM])),"")</f>
        <v/>
      </c>
      <c r="F24" s="12" t="str">
        <f>IFERROR(RANK(ProjectTimelineData[[#This Row],[DATE]],[DATE],1),"")</f>
        <v/>
      </c>
      <c r="G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" s="9" t="str">
        <f>IFERROR(IF(ISBLANK(INDEX(ProjectDetails[#Data],ROW(A19)+1,1)),"",IF($J23-1&lt;=-1,"",$J23-1)),"")</f>
        <v/>
      </c>
      <c r="M24" s="12" t="str">
        <f>IFERROR(ProjectTimelineData[NUM]+1,"")</f>
        <v/>
      </c>
      <c r="N24" s="13" t="str">
        <f>IFERROR(VLOOKUP([RANK Sorted],ProjectTimelineData[],3,0),"")</f>
        <v/>
      </c>
      <c r="O24" s="9" t="str">
        <f>IFERROR(VLOOKUP([RANK Sorted],ProjectTimelineData[],4,0),"")</f>
        <v/>
      </c>
      <c r="P24" s="9" t="str">
        <f>IFERROR(VLOOKUP([RANK Sorted],ProjectTimelineData[],5,0),"")</f>
        <v/>
      </c>
    </row>
    <row r="25" spans="2:16">
      <c r="E25" s="12" t="str">
        <f>IFERROR(RANK(F25,[RANK])+SUMPRODUCT(--(F25=[RANK]),--(J25&lt;[NUM])),"")</f>
        <v/>
      </c>
      <c r="F25" s="12" t="str">
        <f>IFERROR(RANK(ProjectTimelineData[[#This Row],[DATE]],[DATE],1),"")</f>
        <v/>
      </c>
      <c r="G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" s="9" t="str">
        <f>IFERROR(IF(ISBLANK(INDEX(ProjectDetails[#Data],ROW(A20)+1,1)),"",IF($J24-1&lt;=-1,"",$J24-1)),"")</f>
        <v/>
      </c>
      <c r="M25" s="12" t="str">
        <f>IFERROR(ProjectTimelineData[NUM]+1,"")</f>
        <v/>
      </c>
      <c r="N25" s="13" t="str">
        <f>IFERROR(VLOOKUP([RANK Sorted],ProjectTimelineData[],3,0),"")</f>
        <v/>
      </c>
      <c r="O25" s="9" t="str">
        <f>IFERROR(VLOOKUP([RANK Sorted],ProjectTimelineData[],4,0),"")</f>
        <v/>
      </c>
      <c r="P25" s="9" t="str">
        <f>IFERROR(VLOOKUP([RANK Sorted],ProjectTimelineData[],5,0),"")</f>
        <v/>
      </c>
    </row>
    <row r="26" spans="2:16">
      <c r="E26" s="12" t="str">
        <f>IFERROR(RANK(F26,[RANK])+SUMPRODUCT(--(F26=[RANK]),--(J26&lt;[NUM])),"")</f>
        <v/>
      </c>
      <c r="F26" s="12" t="str">
        <f>IFERROR(RANK(ProjectTimelineData[[#This Row],[DATE]],[DATE],1),"")</f>
        <v/>
      </c>
      <c r="G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" s="9" t="str">
        <f>IFERROR(IF(ISBLANK(INDEX(ProjectDetails[#Data],ROW(A21)+1,1)),"",IF($J25-1&lt;=-1,"",$J25-1)),"")</f>
        <v/>
      </c>
      <c r="M26" s="12" t="str">
        <f>IFERROR(ProjectTimelineData[NUM]+1,"")</f>
        <v/>
      </c>
      <c r="N26" s="13" t="str">
        <f>IFERROR(VLOOKUP([RANK Sorted],ProjectTimelineData[],3,0),"")</f>
        <v/>
      </c>
      <c r="O26" s="9" t="str">
        <f>IFERROR(VLOOKUP([RANK Sorted],ProjectTimelineData[],4,0),"")</f>
        <v/>
      </c>
      <c r="P26" s="9" t="str">
        <f>IFERROR(VLOOKUP([RANK Sorted],ProjectTimelineData[],5,0),"")</f>
        <v/>
      </c>
    </row>
    <row r="27" spans="2:16">
      <c r="E27" s="12" t="str">
        <f>IFERROR(RANK(F27,[RANK])+SUMPRODUCT(--(F27=[RANK]),--(J27&lt;[NUM])),"")</f>
        <v/>
      </c>
      <c r="F27" s="12" t="str">
        <f>IFERROR(RANK(ProjectTimelineData[[#This Row],[DATE]],[DATE],1),"")</f>
        <v/>
      </c>
      <c r="G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" s="9" t="str">
        <f>IFERROR(IF(ISBLANK(INDEX(ProjectDetails[#Data],ROW(A22)+1,1)),"",IF($J26-1&lt;=-1,"",$J26-1)),"")</f>
        <v/>
      </c>
      <c r="M27" s="12" t="str">
        <f>IFERROR(ProjectTimelineData[NUM]+1,"")</f>
        <v/>
      </c>
      <c r="N27" s="13" t="str">
        <f>IFERROR(VLOOKUP([RANK Sorted],ProjectTimelineData[],3,0),"")</f>
        <v/>
      </c>
      <c r="O27" s="9" t="str">
        <f>IFERROR(VLOOKUP([RANK Sorted],ProjectTimelineData[],4,0),"")</f>
        <v/>
      </c>
      <c r="P27" s="9" t="str">
        <f>IFERROR(VLOOKUP([RANK Sorted],ProjectTimelineData[],5,0),"")</f>
        <v/>
      </c>
    </row>
    <row r="28" spans="2:16">
      <c r="E28" s="12" t="str">
        <f>IFERROR(RANK(F28,[RANK])+SUMPRODUCT(--(F28=[RANK]),--(J28&lt;[NUM])),"")</f>
        <v/>
      </c>
      <c r="F28" s="12" t="str">
        <f>IFERROR(RANK(ProjectTimelineData[[#This Row],[DATE]],[DATE],1),"")</f>
        <v/>
      </c>
      <c r="G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" s="9" t="str">
        <f>IFERROR(IF(ISBLANK(INDEX(ProjectDetails[#Data],ROW(A23)+1,1)),"",IF($J27-1&lt;=-1,"",$J27-1)),"")</f>
        <v/>
      </c>
      <c r="M28" s="12" t="str">
        <f>IFERROR(ProjectTimelineData[NUM]+1,"")</f>
        <v/>
      </c>
      <c r="N28" s="13" t="str">
        <f>IFERROR(VLOOKUP([RANK Sorted],ProjectTimelineData[],3,0),"")</f>
        <v/>
      </c>
      <c r="O28" s="9" t="str">
        <f>IFERROR(VLOOKUP([RANK Sorted],ProjectTimelineData[],4,0),"")</f>
        <v/>
      </c>
      <c r="P28" s="9" t="str">
        <f>IFERROR(VLOOKUP([RANK Sorted],ProjectTimelineData[],5,0),"")</f>
        <v/>
      </c>
    </row>
    <row r="29" spans="2:16">
      <c r="E29" s="12" t="str">
        <f>IFERROR(RANK(F29,[RANK])+SUMPRODUCT(--(F29=[RANK]),--(J29&lt;[NUM])),"")</f>
        <v/>
      </c>
      <c r="F29" s="12" t="str">
        <f>IFERROR(RANK(ProjectTimelineData[[#This Row],[DATE]],[DATE],1),"")</f>
        <v/>
      </c>
      <c r="G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" s="9" t="str">
        <f>IFERROR(IF(ISBLANK(INDEX(ProjectDetails[#Data],ROW(A24)+1,1)),"",IF($J28-1&lt;=-1,"",$J28-1)),"")</f>
        <v/>
      </c>
      <c r="M29" s="12" t="str">
        <f>IFERROR(ProjectTimelineData[NUM]+1,"")</f>
        <v/>
      </c>
      <c r="N29" s="13" t="str">
        <f>IFERROR(VLOOKUP([RANK Sorted],ProjectTimelineData[],3,0),"")</f>
        <v/>
      </c>
      <c r="O29" s="9" t="str">
        <f>IFERROR(VLOOKUP([RANK Sorted],ProjectTimelineData[],4,0),"")</f>
        <v/>
      </c>
      <c r="P29" s="9" t="str">
        <f>IFERROR(VLOOKUP([RANK Sorted],ProjectTimelineData[],5,0),"")</f>
        <v/>
      </c>
    </row>
    <row r="30" spans="2:16">
      <c r="E30" s="12" t="str">
        <f>IFERROR(RANK(F30,[RANK])+SUMPRODUCT(--(F30=[RANK]),--(J30&lt;[NUM])),"")</f>
        <v/>
      </c>
      <c r="F30" s="12" t="str">
        <f>IFERROR(RANK(ProjectTimelineData[[#This Row],[DATE]],[DATE],1),"")</f>
        <v/>
      </c>
      <c r="G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" s="9" t="str">
        <f>IFERROR(IF(ISBLANK(INDEX(ProjectDetails[#Data],ROW(A25)+1,1)),"",IF($J29-1&lt;=-1,"",$J29-1)),"")</f>
        <v/>
      </c>
      <c r="M30" s="12" t="str">
        <f>IFERROR(ProjectTimelineData[NUM]+1,"")</f>
        <v/>
      </c>
      <c r="N30" s="13" t="str">
        <f>IFERROR(VLOOKUP([RANK Sorted],ProjectTimelineData[],3,0),"")</f>
        <v/>
      </c>
      <c r="O30" s="9" t="str">
        <f>IFERROR(VLOOKUP([RANK Sorted],ProjectTimelineData[],4,0),"")</f>
        <v/>
      </c>
      <c r="P30" s="9" t="str">
        <f>IFERROR(VLOOKUP([RANK Sorted],ProjectTimelineData[],5,0),"")</f>
        <v/>
      </c>
    </row>
    <row r="31" spans="2:16">
      <c r="E31" s="12" t="str">
        <f>IFERROR(RANK(F31,[RANK])+SUMPRODUCT(--(F31=[RANK]),--(J31&lt;[NUM])),"")</f>
        <v/>
      </c>
      <c r="F31" s="12" t="str">
        <f>IFERROR(RANK(ProjectTimelineData[[#This Row],[DATE]],[DATE],1),"")</f>
        <v/>
      </c>
      <c r="G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" s="9" t="str">
        <f>IFERROR(IF(ISBLANK(INDEX(ProjectDetails[#Data],ROW(A26)+1,1)),"",IF($J30-1&lt;=-1,"",$J30-1)),"")</f>
        <v/>
      </c>
      <c r="M31" s="12" t="str">
        <f>IFERROR(ProjectTimelineData[NUM]+1,"")</f>
        <v/>
      </c>
      <c r="N31" s="13" t="str">
        <f>IFERROR(VLOOKUP([RANK Sorted],ProjectTimelineData[],3,0),"")</f>
        <v/>
      </c>
      <c r="O31" s="9" t="str">
        <f>IFERROR(VLOOKUP([RANK Sorted],ProjectTimelineData[],4,0),"")</f>
        <v/>
      </c>
      <c r="P31" s="9" t="str">
        <f>IFERROR(VLOOKUP([RANK Sorted],ProjectTimelineData[],5,0),"")</f>
        <v/>
      </c>
    </row>
    <row r="32" spans="2:16">
      <c r="E32" s="12" t="str">
        <f>IFERROR(RANK(F32,[RANK])+SUMPRODUCT(--(F32=[RANK]),--(J32&lt;[NUM])),"")</f>
        <v/>
      </c>
      <c r="F32" s="12" t="str">
        <f>IFERROR(RANK(ProjectTimelineData[[#This Row],[DATE]],[DATE],1),"")</f>
        <v/>
      </c>
      <c r="G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" s="9" t="str">
        <f>IFERROR(IF(ISBLANK(INDEX(ProjectDetails[#Data],ROW(A27)+1,1)),"",IF($J31-1&lt;=-1,"",$J31-1)),"")</f>
        <v/>
      </c>
      <c r="M32" s="12" t="str">
        <f>IFERROR(ProjectTimelineData[NUM]+1,"")</f>
        <v/>
      </c>
      <c r="N32" s="13" t="str">
        <f>IFERROR(VLOOKUP([RANK Sorted],ProjectTimelineData[],3,0),"")</f>
        <v/>
      </c>
      <c r="O32" s="9" t="str">
        <f>IFERROR(VLOOKUP([RANK Sorted],ProjectTimelineData[],4,0),"")</f>
        <v/>
      </c>
      <c r="P32" s="9" t="str">
        <f>IFERROR(VLOOKUP([RANK Sorted],ProjectTimelineData[],5,0),"")</f>
        <v/>
      </c>
    </row>
    <row r="33" spans="5:16">
      <c r="E33" s="12" t="str">
        <f>IFERROR(RANK(F33,[RANK])+SUMPRODUCT(--(F33=[RANK]),--(J33&lt;[NUM])),"")</f>
        <v/>
      </c>
      <c r="F33" s="12" t="str">
        <f>IFERROR(RANK(ProjectTimelineData[[#This Row],[DATE]],[DATE],1),"")</f>
        <v/>
      </c>
      <c r="G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" s="9" t="str">
        <f>IFERROR(IF(ISBLANK(INDEX(ProjectDetails[#Data],ROW(A28)+1,1)),"",IF($J32-1&lt;=-1,"",$J32-1)),"")</f>
        <v/>
      </c>
      <c r="M33" s="12" t="str">
        <f>IFERROR(ProjectTimelineData[NUM]+1,"")</f>
        <v/>
      </c>
      <c r="N33" s="13" t="str">
        <f>IFERROR(VLOOKUP([RANK Sorted],ProjectTimelineData[],3,0),"")</f>
        <v/>
      </c>
      <c r="O33" s="9" t="str">
        <f>IFERROR(VLOOKUP([RANK Sorted],ProjectTimelineData[],4,0),"")</f>
        <v/>
      </c>
      <c r="P33" s="9" t="str">
        <f>IFERROR(VLOOKUP([RANK Sorted],ProjectTimelineData[],5,0),"")</f>
        <v/>
      </c>
    </row>
    <row r="34" spans="5:16">
      <c r="E34" s="12" t="str">
        <f>IFERROR(RANK(F34,[RANK])+SUMPRODUCT(--(F34=[RANK]),--(J34&lt;[NUM])),"")</f>
        <v/>
      </c>
      <c r="F34" s="12" t="str">
        <f>IFERROR(RANK(ProjectTimelineData[[#This Row],[DATE]],[DATE],1),"")</f>
        <v/>
      </c>
      <c r="G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" s="9" t="str">
        <f>IFERROR(IF(ISBLANK(INDEX(ProjectDetails[#Data],ROW(A29)+1,1)),"",IF($J33-1&lt;=-1,"",$J33-1)),"")</f>
        <v/>
      </c>
      <c r="M34" s="12" t="str">
        <f>IFERROR(ProjectTimelineData[NUM]+1,"")</f>
        <v/>
      </c>
      <c r="N34" s="13" t="str">
        <f>IFERROR(VLOOKUP([RANK Sorted],ProjectTimelineData[],3,0),"")</f>
        <v/>
      </c>
      <c r="O34" s="9" t="str">
        <f>IFERROR(VLOOKUP([RANK Sorted],ProjectTimelineData[],4,0),"")</f>
        <v/>
      </c>
      <c r="P34" s="9" t="str">
        <f>IFERROR(VLOOKUP([RANK Sorted],ProjectTimelineData[],5,0),"")</f>
        <v/>
      </c>
    </row>
    <row r="35" spans="5:16">
      <c r="E35" s="12" t="str">
        <f>IFERROR(RANK(F35,[RANK])+SUMPRODUCT(--(F35=[RANK]),--(J35&lt;[NUM])),"")</f>
        <v/>
      </c>
      <c r="F35" s="12" t="str">
        <f>IFERROR(RANK(ProjectTimelineData[[#This Row],[DATE]],[DATE],1),"")</f>
        <v/>
      </c>
      <c r="G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5" s="9" t="str">
        <f>IFERROR(IF(ISBLANK(INDEX(ProjectDetails[#Data],ROW(A30)+1,1)),"",IF($J34-1&lt;=-1,"",$J34-1)),"")</f>
        <v/>
      </c>
      <c r="M35" s="12" t="str">
        <f>IFERROR(ProjectTimelineData[NUM]+1,"")</f>
        <v/>
      </c>
      <c r="N35" s="13" t="str">
        <f>IFERROR(VLOOKUP([RANK Sorted],ProjectTimelineData[],3,0),"")</f>
        <v/>
      </c>
      <c r="O35" s="9" t="str">
        <f>IFERROR(VLOOKUP([RANK Sorted],ProjectTimelineData[],4,0),"")</f>
        <v/>
      </c>
      <c r="P35" s="9" t="str">
        <f>IFERROR(VLOOKUP([RANK Sorted],ProjectTimelineData[],5,0),"")</f>
        <v/>
      </c>
    </row>
    <row r="36" spans="5:16">
      <c r="E36" s="12" t="str">
        <f>IFERROR(RANK(F36,[RANK])+SUMPRODUCT(--(F36=[RANK]),--(J36&lt;[NUM])),"")</f>
        <v/>
      </c>
      <c r="F36" s="12" t="str">
        <f>IFERROR(RANK(ProjectTimelineData[[#This Row],[DATE]],[DATE],1),"")</f>
        <v/>
      </c>
      <c r="G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6" s="9" t="str">
        <f>IFERROR(IF(ISBLANK(INDEX(ProjectDetails[#Data],ROW(A31)+1,1)),"",IF($J35-1&lt;=-1,"",$J35-1)),"")</f>
        <v/>
      </c>
      <c r="M36" s="12" t="str">
        <f>IFERROR(ProjectTimelineData[NUM]+1,"")</f>
        <v/>
      </c>
      <c r="N36" s="13" t="str">
        <f>IFERROR(VLOOKUP([RANK Sorted],ProjectTimelineData[],3,0),"")</f>
        <v/>
      </c>
      <c r="O36" s="9" t="str">
        <f>IFERROR(VLOOKUP([RANK Sorted],ProjectTimelineData[],4,0),"")</f>
        <v/>
      </c>
      <c r="P36" s="9" t="str">
        <f>IFERROR(VLOOKUP([RANK Sorted],ProjectTimelineData[],5,0),"")</f>
        <v/>
      </c>
    </row>
    <row r="37" spans="5:16">
      <c r="E37" s="12" t="str">
        <f>IFERROR(RANK(F37,[RANK])+SUMPRODUCT(--(F37=[RANK]),--(J37&lt;[NUM])),"")</f>
        <v/>
      </c>
      <c r="F37" s="12" t="str">
        <f>IFERROR(RANK(ProjectTimelineData[[#This Row],[DATE]],[DATE],1),"")</f>
        <v/>
      </c>
      <c r="G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7" s="9" t="str">
        <f>IFERROR(IF(ISBLANK(INDEX(ProjectDetails[#Data],ROW(A32)+1,1)),"",IF($J36-1&lt;=-1,"",$J36-1)),"")</f>
        <v/>
      </c>
      <c r="M37" s="12" t="str">
        <f>IFERROR(ProjectTimelineData[NUM]+1,"")</f>
        <v/>
      </c>
      <c r="N37" s="13" t="str">
        <f>IFERROR(VLOOKUP([RANK Sorted],ProjectTimelineData[],3,0),"")</f>
        <v/>
      </c>
      <c r="O37" s="9" t="str">
        <f>IFERROR(VLOOKUP([RANK Sorted],ProjectTimelineData[],4,0),"")</f>
        <v/>
      </c>
      <c r="P37" s="9" t="str">
        <f>IFERROR(VLOOKUP([RANK Sorted],ProjectTimelineData[],5,0),"")</f>
        <v/>
      </c>
    </row>
    <row r="38" spans="5:16">
      <c r="E38" s="12" t="str">
        <f>IFERROR(RANK(F38,[RANK])+SUMPRODUCT(--(F38=[RANK]),--(J38&lt;[NUM])),"")</f>
        <v/>
      </c>
      <c r="F38" s="12" t="str">
        <f>IFERROR(RANK(ProjectTimelineData[[#This Row],[DATE]],[DATE],1),"")</f>
        <v/>
      </c>
      <c r="G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8" s="9" t="str">
        <f>IFERROR(IF(ISBLANK(INDEX(ProjectDetails[#Data],ROW(A33)+1,1)),"",IF($J37-1&lt;=-1,"",$J37-1)),"")</f>
        <v/>
      </c>
      <c r="M38" s="12" t="str">
        <f>IFERROR(ProjectTimelineData[NUM]+1,"")</f>
        <v/>
      </c>
      <c r="N38" s="13" t="str">
        <f>IFERROR(VLOOKUP([RANK Sorted],ProjectTimelineData[],3,0),"")</f>
        <v/>
      </c>
      <c r="O38" s="9" t="str">
        <f>IFERROR(VLOOKUP([RANK Sorted],ProjectTimelineData[],4,0),"")</f>
        <v/>
      </c>
      <c r="P38" s="9" t="str">
        <f>IFERROR(VLOOKUP([RANK Sorted],ProjectTimelineData[],5,0),"")</f>
        <v/>
      </c>
    </row>
    <row r="39" spans="5:16">
      <c r="E39" s="12" t="str">
        <f>IFERROR(RANK(F39,[RANK])+SUMPRODUCT(--(F39=[RANK]),--(J39&lt;[NUM])),"")</f>
        <v/>
      </c>
      <c r="F39" s="12" t="str">
        <f>IFERROR(RANK(ProjectTimelineData[[#This Row],[DATE]],[DATE],1),"")</f>
        <v/>
      </c>
      <c r="G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9" s="9" t="str">
        <f>IFERROR(IF(ISBLANK(INDEX(ProjectDetails[#Data],ROW(A34)+1,1)),"",IF($J38-1&lt;=-1,"",$J38-1)),"")</f>
        <v/>
      </c>
      <c r="M39" s="12" t="str">
        <f>IFERROR(ProjectTimelineData[NUM]+1,"")</f>
        <v/>
      </c>
      <c r="N39" s="13" t="str">
        <f>IFERROR(VLOOKUP([RANK Sorted],ProjectTimelineData[],3,0),"")</f>
        <v/>
      </c>
      <c r="O39" s="9" t="str">
        <f>IFERROR(VLOOKUP([RANK Sorted],ProjectTimelineData[],4,0),"")</f>
        <v/>
      </c>
      <c r="P39" s="9" t="str">
        <f>IFERROR(VLOOKUP([RANK Sorted],ProjectTimelineData[],5,0),"")</f>
        <v/>
      </c>
    </row>
    <row r="40" spans="5:16">
      <c r="E40" s="12" t="str">
        <f>IFERROR(RANK(F40,[RANK])+SUMPRODUCT(--(F40=[RANK]),--(J40&lt;[NUM])),"")</f>
        <v/>
      </c>
      <c r="F40" s="12" t="str">
        <f>IFERROR(RANK(ProjectTimelineData[[#This Row],[DATE]],[DATE],1),"")</f>
        <v/>
      </c>
      <c r="G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0" s="9" t="str">
        <f>IFERROR(IF(ISBLANK(INDEX(ProjectDetails[#Data],ROW(A35)+1,1)),"",IF($J39-1&lt;=-1,"",$J39-1)),"")</f>
        <v/>
      </c>
      <c r="M40" s="12" t="str">
        <f>IFERROR(ProjectTimelineData[NUM]+1,"")</f>
        <v/>
      </c>
      <c r="N40" s="13" t="str">
        <f>IFERROR(VLOOKUP([RANK Sorted],ProjectTimelineData[],3,0),"")</f>
        <v/>
      </c>
      <c r="O40" s="9" t="str">
        <f>IFERROR(VLOOKUP([RANK Sorted],ProjectTimelineData[],4,0),"")</f>
        <v/>
      </c>
      <c r="P40" s="9" t="str">
        <f>IFERROR(VLOOKUP([RANK Sorted],ProjectTimelineData[],5,0),"")</f>
        <v/>
      </c>
    </row>
    <row r="41" spans="5:16">
      <c r="E41" s="12" t="str">
        <f>IFERROR(RANK(F41,[RANK])+SUMPRODUCT(--(F41=[RANK]),--(J41&lt;[NUM])),"")</f>
        <v/>
      </c>
      <c r="F41" s="12" t="str">
        <f>IFERROR(RANK(ProjectTimelineData[[#This Row],[DATE]],[DATE],1),"")</f>
        <v/>
      </c>
      <c r="G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1" s="9" t="str">
        <f>IFERROR(IF(ISBLANK(INDEX(ProjectDetails[#Data],ROW(A36)+1,1)),"",IF($J40-1&lt;=-1,"",$J40-1)),"")</f>
        <v/>
      </c>
      <c r="M41" s="12" t="str">
        <f>IFERROR(ProjectTimelineData[NUM]+1,"")</f>
        <v/>
      </c>
      <c r="N41" s="13" t="str">
        <f>IFERROR(VLOOKUP([RANK Sorted],ProjectTimelineData[],3,0),"")</f>
        <v/>
      </c>
      <c r="O41" s="9" t="str">
        <f>IFERROR(VLOOKUP([RANK Sorted],ProjectTimelineData[],4,0),"")</f>
        <v/>
      </c>
      <c r="P41" s="9" t="str">
        <f>IFERROR(VLOOKUP([RANK Sorted],ProjectTimelineData[],5,0),"")</f>
        <v/>
      </c>
    </row>
    <row r="42" spans="5:16">
      <c r="E42" s="12" t="str">
        <f>IFERROR(RANK(F42,[RANK])+SUMPRODUCT(--(F42=[RANK]),--(J42&lt;[NUM])),"")</f>
        <v/>
      </c>
      <c r="F42" s="12" t="str">
        <f>IFERROR(RANK(ProjectTimelineData[[#This Row],[DATE]],[DATE],1),"")</f>
        <v/>
      </c>
      <c r="G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2" s="9" t="str">
        <f>IFERROR(IF(ISBLANK(INDEX(ProjectDetails[#Data],ROW(A37)+1,1)),"",IF($J41-1&lt;=-1,"",$J41-1)),"")</f>
        <v/>
      </c>
      <c r="M42" s="12" t="str">
        <f>IFERROR(ProjectTimelineData[NUM]+1,"")</f>
        <v/>
      </c>
      <c r="N42" s="13" t="str">
        <f>IFERROR(VLOOKUP([RANK Sorted],ProjectTimelineData[],3,0),"")</f>
        <v/>
      </c>
      <c r="O42" s="9" t="str">
        <f>IFERROR(VLOOKUP([RANK Sorted],ProjectTimelineData[],4,0),"")</f>
        <v/>
      </c>
      <c r="P42" s="9" t="str">
        <f>IFERROR(VLOOKUP([RANK Sorted],ProjectTimelineData[],5,0),"")</f>
        <v/>
      </c>
    </row>
    <row r="43" spans="5:16">
      <c r="E43" s="12" t="str">
        <f>IFERROR(RANK(F43,[RANK])+SUMPRODUCT(--(F43=[RANK]),--(J43&lt;[NUM])),"")</f>
        <v/>
      </c>
      <c r="F43" s="12" t="str">
        <f>IFERROR(RANK(ProjectTimelineData[[#This Row],[DATE]],[DATE],1),"")</f>
        <v/>
      </c>
      <c r="G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3" s="9" t="str">
        <f>IFERROR(IF(ISBLANK(INDEX(ProjectDetails[#Data],ROW(A38)+1,1)),"",IF($J42-1&lt;=-1,"",$J42-1)),"")</f>
        <v/>
      </c>
      <c r="M43" s="12" t="str">
        <f>IFERROR(ProjectTimelineData[NUM]+1,"")</f>
        <v/>
      </c>
      <c r="N43" s="13" t="str">
        <f>IFERROR(VLOOKUP([RANK Sorted],ProjectTimelineData[],3,0),"")</f>
        <v/>
      </c>
      <c r="O43" s="9" t="str">
        <f>IFERROR(VLOOKUP([RANK Sorted],ProjectTimelineData[],4,0),"")</f>
        <v/>
      </c>
      <c r="P43" s="9" t="str">
        <f>IFERROR(VLOOKUP([RANK Sorted],ProjectTimelineData[],5,0),"")</f>
        <v/>
      </c>
    </row>
    <row r="44" spans="5:16">
      <c r="E44" s="12" t="str">
        <f>IFERROR(RANK(F44,[RANK])+SUMPRODUCT(--(F44=[RANK]),--(J44&lt;[NUM])),"")</f>
        <v/>
      </c>
      <c r="F44" s="12" t="str">
        <f>IFERROR(RANK(ProjectTimelineData[[#This Row],[DATE]],[DATE],1),"")</f>
        <v/>
      </c>
      <c r="G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4" s="9" t="str">
        <f>IFERROR(IF(ISBLANK(INDEX(ProjectDetails[#Data],ROW(A39)+1,1)),"",IF($J43-1&lt;=-1,"",$J43-1)),"")</f>
        <v/>
      </c>
      <c r="M44" s="12" t="str">
        <f>IFERROR(ProjectTimelineData[NUM]+1,"")</f>
        <v/>
      </c>
      <c r="N44" s="13" t="str">
        <f>IFERROR(VLOOKUP([RANK Sorted],ProjectTimelineData[],3,0),"")</f>
        <v/>
      </c>
      <c r="O44" s="9" t="str">
        <f>IFERROR(VLOOKUP([RANK Sorted],ProjectTimelineData[],4,0),"")</f>
        <v/>
      </c>
      <c r="P44" s="9" t="str">
        <f>IFERROR(VLOOKUP([RANK Sorted],ProjectTimelineData[],5,0),"")</f>
        <v/>
      </c>
    </row>
    <row r="45" spans="5:16">
      <c r="E45" s="12" t="str">
        <f>IFERROR(RANK(F45,[RANK])+SUMPRODUCT(--(F45=[RANK]),--(J45&lt;[NUM])),"")</f>
        <v/>
      </c>
      <c r="F45" s="12" t="str">
        <f>IFERROR(RANK(ProjectTimelineData[[#This Row],[DATE]],[DATE],1),"")</f>
        <v/>
      </c>
      <c r="G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5" s="9" t="str">
        <f>IFERROR(IF(ISBLANK(INDEX(ProjectDetails[#Data],ROW(A40)+1,1)),"",IF($J44-1&lt;=-1,"",$J44-1)),"")</f>
        <v/>
      </c>
      <c r="M45" s="12" t="str">
        <f>IFERROR(ProjectTimelineData[NUM]+1,"")</f>
        <v/>
      </c>
      <c r="N45" s="13" t="str">
        <f>IFERROR(VLOOKUP([RANK Sorted],ProjectTimelineData[],3,0),"")</f>
        <v/>
      </c>
      <c r="O45" s="9" t="str">
        <f>IFERROR(VLOOKUP([RANK Sorted],ProjectTimelineData[],4,0),"")</f>
        <v/>
      </c>
      <c r="P45" s="9" t="str">
        <f>IFERROR(VLOOKUP([RANK Sorted],ProjectTimelineData[],5,0),"")</f>
        <v/>
      </c>
    </row>
    <row r="46" spans="5:16">
      <c r="E46" s="12" t="str">
        <f>IFERROR(RANK(F46,[RANK])+SUMPRODUCT(--(F46=[RANK]),--(J46&lt;[NUM])),"")</f>
        <v/>
      </c>
      <c r="F46" s="12" t="str">
        <f>IFERROR(RANK(ProjectTimelineData[[#This Row],[DATE]],[DATE],1),"")</f>
        <v/>
      </c>
      <c r="G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6" s="9" t="str">
        <f>IFERROR(IF(ISBLANK(INDEX(ProjectDetails[#Data],ROW(A41)+1,1)),"",IF($J45-1&lt;=-1,"",$J45-1)),"")</f>
        <v/>
      </c>
      <c r="M46" s="12" t="str">
        <f>IFERROR(ProjectTimelineData[NUM]+1,"")</f>
        <v/>
      </c>
      <c r="N46" s="13" t="str">
        <f>IFERROR(VLOOKUP([RANK Sorted],ProjectTimelineData[],3,0),"")</f>
        <v/>
      </c>
      <c r="O46" s="9" t="str">
        <f>IFERROR(VLOOKUP([RANK Sorted],ProjectTimelineData[],4,0),"")</f>
        <v/>
      </c>
      <c r="P46" s="9" t="str">
        <f>IFERROR(VLOOKUP([RANK Sorted],ProjectTimelineData[],5,0),"")</f>
        <v/>
      </c>
    </row>
    <row r="47" spans="5:16">
      <c r="E47" s="12" t="str">
        <f>IFERROR(RANK(F47,[RANK])+SUMPRODUCT(--(F47=[RANK]),--(J47&lt;[NUM])),"")</f>
        <v/>
      </c>
      <c r="F47" s="12" t="str">
        <f>IFERROR(RANK(ProjectTimelineData[[#This Row],[DATE]],[DATE],1),"")</f>
        <v/>
      </c>
      <c r="G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7" s="9" t="str">
        <f>IFERROR(IF(ISBLANK(INDEX(ProjectDetails[#Data],ROW(A42)+1,1)),"",IF($J46-1&lt;=-1,"",$J46-1)),"")</f>
        <v/>
      </c>
      <c r="M47" s="12" t="str">
        <f>IFERROR(ProjectTimelineData[NUM]+1,"")</f>
        <v/>
      </c>
      <c r="N47" s="13" t="str">
        <f>IFERROR(VLOOKUP([RANK Sorted],ProjectTimelineData[],3,0),"")</f>
        <v/>
      </c>
      <c r="O47" s="9" t="str">
        <f>IFERROR(VLOOKUP([RANK Sorted],ProjectTimelineData[],4,0),"")</f>
        <v/>
      </c>
      <c r="P47" s="9" t="str">
        <f>IFERROR(VLOOKUP([RANK Sorted],ProjectTimelineData[],5,0),"")</f>
        <v/>
      </c>
    </row>
    <row r="48" spans="5:16">
      <c r="E48" s="12" t="str">
        <f>IFERROR(RANK(F48,[RANK])+SUMPRODUCT(--(F48=[RANK]),--(J48&lt;[NUM])),"")</f>
        <v/>
      </c>
      <c r="F48" s="12" t="str">
        <f>IFERROR(RANK(ProjectTimelineData[[#This Row],[DATE]],[DATE],1),"")</f>
        <v/>
      </c>
      <c r="G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8" s="9" t="str">
        <f>IFERROR(IF(ISBLANK(INDEX(ProjectDetails[#Data],ROW(A43)+1,1)),"",IF($J47-1&lt;=-1,"",$J47-1)),"")</f>
        <v/>
      </c>
      <c r="M48" s="12" t="str">
        <f>IFERROR(ProjectTimelineData[NUM]+1,"")</f>
        <v/>
      </c>
      <c r="N48" s="13" t="str">
        <f>IFERROR(VLOOKUP([RANK Sorted],ProjectTimelineData[],3,0),"")</f>
        <v/>
      </c>
      <c r="O48" s="9" t="str">
        <f>IFERROR(VLOOKUP([RANK Sorted],ProjectTimelineData[],4,0),"")</f>
        <v/>
      </c>
      <c r="P48" s="9" t="str">
        <f>IFERROR(VLOOKUP([RANK Sorted],ProjectTimelineData[],5,0),"")</f>
        <v/>
      </c>
    </row>
    <row r="49" spans="5:16">
      <c r="E49" s="12" t="str">
        <f>IFERROR(RANK(F49,[RANK])+SUMPRODUCT(--(F49=[RANK]),--(J49&lt;[NUM])),"")</f>
        <v/>
      </c>
      <c r="F49" s="12" t="str">
        <f>IFERROR(RANK(ProjectTimelineData[[#This Row],[DATE]],[DATE],1),"")</f>
        <v/>
      </c>
      <c r="G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9" s="9" t="str">
        <f>IFERROR(IF(ISBLANK(INDEX(ProjectDetails[#Data],ROW(A44)+1,1)),"",IF($J48-1&lt;=-1,"",$J48-1)),"")</f>
        <v/>
      </c>
      <c r="M49" s="12" t="str">
        <f>IFERROR(ProjectTimelineData[NUM]+1,"")</f>
        <v/>
      </c>
      <c r="N49" s="13" t="str">
        <f>IFERROR(VLOOKUP([RANK Sorted],ProjectTimelineData[],3,0),"")</f>
        <v/>
      </c>
      <c r="O49" s="9" t="str">
        <f>IFERROR(VLOOKUP([RANK Sorted],ProjectTimelineData[],4,0),"")</f>
        <v/>
      </c>
      <c r="P49" s="9" t="str">
        <f>IFERROR(VLOOKUP([RANK Sorted],ProjectTimelineData[],5,0),"")</f>
        <v/>
      </c>
    </row>
    <row r="50" spans="5:16">
      <c r="E50" s="12" t="str">
        <f>IFERROR(RANK(F50,[RANK])+SUMPRODUCT(--(F50=[RANK]),--(J50&lt;[NUM])),"")</f>
        <v/>
      </c>
      <c r="F50" s="12" t="str">
        <f>IFERROR(RANK(ProjectTimelineData[[#This Row],[DATE]],[DATE],1),"")</f>
        <v/>
      </c>
      <c r="G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0" s="9" t="str">
        <f>IFERROR(IF(ISBLANK(INDEX(ProjectDetails[#Data],ROW(A45)+1,1)),"",IF($J49-1&lt;=-1,"",$J49-1)),"")</f>
        <v/>
      </c>
      <c r="M50" s="12" t="str">
        <f>IFERROR(ProjectTimelineData[NUM]+1,"")</f>
        <v/>
      </c>
      <c r="N50" s="13" t="str">
        <f>IFERROR(VLOOKUP([RANK Sorted],ProjectTimelineData[],3,0),"")</f>
        <v/>
      </c>
      <c r="O50" s="9" t="str">
        <f>IFERROR(VLOOKUP([RANK Sorted],ProjectTimelineData[],4,0),"")</f>
        <v/>
      </c>
      <c r="P50" s="9" t="str">
        <f>IFERROR(VLOOKUP([RANK Sorted],ProjectTimelineData[],5,0),"")</f>
        <v/>
      </c>
    </row>
    <row r="51" spans="5:16">
      <c r="E51" s="12" t="str">
        <f>IFERROR(RANK(F51,[RANK])+SUMPRODUCT(--(F51=[RANK]),--(J51&lt;[NUM])),"")</f>
        <v/>
      </c>
      <c r="F51" s="12" t="str">
        <f>IFERROR(RANK(ProjectTimelineData[[#This Row],[DATE]],[DATE],1),"")</f>
        <v/>
      </c>
      <c r="G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1" s="9" t="str">
        <f>IFERROR(IF(ISBLANK(INDEX(ProjectDetails[#Data],ROW(A46)+1,1)),"",IF($J50-1&lt;=-1,"",$J50-1)),"")</f>
        <v/>
      </c>
      <c r="M51" s="12" t="str">
        <f>IFERROR(ProjectTimelineData[NUM]+1,"")</f>
        <v/>
      </c>
      <c r="N51" s="13" t="str">
        <f>IFERROR(VLOOKUP([RANK Sorted],ProjectTimelineData[],3,0),"")</f>
        <v/>
      </c>
      <c r="O51" s="9" t="str">
        <f>IFERROR(VLOOKUP([RANK Sorted],ProjectTimelineData[],4,0),"")</f>
        <v/>
      </c>
      <c r="P51" s="9" t="str">
        <f>IFERROR(VLOOKUP([RANK Sorted],ProjectTimelineData[],5,0),"")</f>
        <v/>
      </c>
    </row>
    <row r="52" spans="5:16">
      <c r="E52" s="12" t="str">
        <f>IFERROR(RANK(F52,[RANK])+SUMPRODUCT(--(F52=[RANK]),--(J52&lt;[NUM])),"")</f>
        <v/>
      </c>
      <c r="F52" s="12" t="str">
        <f>IFERROR(RANK(ProjectTimelineData[[#This Row],[DATE]],[DATE],1),"")</f>
        <v/>
      </c>
      <c r="G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2" s="9" t="str">
        <f>IFERROR(IF(ISBLANK(INDEX(ProjectDetails[#Data],ROW(A47)+1,1)),"",IF($J51-1&lt;=-1,"",$J51-1)),"")</f>
        <v/>
      </c>
      <c r="M52" s="12" t="str">
        <f>IFERROR(ProjectTimelineData[NUM]+1,"")</f>
        <v/>
      </c>
      <c r="N52" s="13" t="str">
        <f>IFERROR(VLOOKUP([RANK Sorted],ProjectTimelineData[],3,0),"")</f>
        <v/>
      </c>
      <c r="O52" s="9" t="str">
        <f>IFERROR(VLOOKUP([RANK Sorted],ProjectTimelineData[],4,0),"")</f>
        <v/>
      </c>
      <c r="P52" s="9" t="str">
        <f>IFERROR(VLOOKUP([RANK Sorted],ProjectTimelineData[],5,0),"")</f>
        <v/>
      </c>
    </row>
    <row r="53" spans="5:16">
      <c r="E53" s="12" t="str">
        <f>IFERROR(RANK(F53,[RANK])+SUMPRODUCT(--(F53=[RANK]),--(J53&lt;[NUM])),"")</f>
        <v/>
      </c>
      <c r="F53" s="12" t="str">
        <f>IFERROR(RANK(ProjectTimelineData[[#This Row],[DATE]],[DATE],1),"")</f>
        <v/>
      </c>
      <c r="G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3" s="9" t="str">
        <f>IFERROR(IF(ISBLANK(INDEX(ProjectDetails[#Data],ROW(A48)+1,1)),"",IF($J52-1&lt;=-1,"",$J52-1)),"")</f>
        <v/>
      </c>
      <c r="M53" s="12" t="str">
        <f>IFERROR(ProjectTimelineData[NUM]+1,"")</f>
        <v/>
      </c>
      <c r="N53" s="13" t="str">
        <f>IFERROR(VLOOKUP([RANK Sorted],ProjectTimelineData[],3,0),"")</f>
        <v/>
      </c>
      <c r="O53" s="9" t="str">
        <f>IFERROR(VLOOKUP([RANK Sorted],ProjectTimelineData[],4,0),"")</f>
        <v/>
      </c>
      <c r="P53" s="9" t="str">
        <f>IFERROR(VLOOKUP([RANK Sorted],ProjectTimelineData[],5,0),"")</f>
        <v/>
      </c>
    </row>
    <row r="54" spans="5:16">
      <c r="E54" s="12" t="str">
        <f>IFERROR(RANK(F54,[RANK])+SUMPRODUCT(--(F54=[RANK]),--(J54&lt;[NUM])),"")</f>
        <v/>
      </c>
      <c r="F54" s="12" t="str">
        <f>IFERROR(RANK(ProjectTimelineData[[#This Row],[DATE]],[DATE],1),"")</f>
        <v/>
      </c>
      <c r="G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4" s="9" t="str">
        <f>IFERROR(IF(ISBLANK(INDEX(ProjectDetails[#Data],ROW(A49)+1,1)),"",IF($J53-1&lt;=-1,"",$J53-1)),"")</f>
        <v/>
      </c>
      <c r="M54" s="12" t="str">
        <f>IFERROR(ProjectTimelineData[NUM]+1,"")</f>
        <v/>
      </c>
      <c r="N54" s="13" t="str">
        <f>IFERROR(VLOOKUP([RANK Sorted],ProjectTimelineData[],3,0),"")</f>
        <v/>
      </c>
      <c r="O54" s="9" t="str">
        <f>IFERROR(VLOOKUP([RANK Sorted],ProjectTimelineData[],4,0),"")</f>
        <v/>
      </c>
      <c r="P54" s="9" t="str">
        <f>IFERROR(VLOOKUP([RANK Sorted],ProjectTimelineData[],5,0),"")</f>
        <v/>
      </c>
    </row>
    <row r="55" spans="5:16">
      <c r="E55" s="12" t="str">
        <f>IFERROR(RANK(F55,[RANK])+SUMPRODUCT(--(F55=[RANK]),--(J55&lt;[NUM])),"")</f>
        <v/>
      </c>
      <c r="F55" s="12" t="str">
        <f>IFERROR(RANK(ProjectTimelineData[[#This Row],[DATE]],[DATE],1),"")</f>
        <v/>
      </c>
      <c r="G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5" s="9" t="str">
        <f>IFERROR(IF(ISBLANK(INDEX(ProjectDetails[#Data],ROW(A50)+1,1)),"",IF($J54-1&lt;=-1,"",$J54-1)),"")</f>
        <v/>
      </c>
      <c r="M55" s="12" t="str">
        <f>IFERROR(ProjectTimelineData[NUM]+1,"")</f>
        <v/>
      </c>
      <c r="N55" s="13" t="str">
        <f>IFERROR(VLOOKUP([RANK Sorted],ProjectTimelineData[],3,0),"")</f>
        <v/>
      </c>
      <c r="O55" s="9" t="str">
        <f>IFERROR(VLOOKUP([RANK Sorted],ProjectTimelineData[],4,0),"")</f>
        <v/>
      </c>
      <c r="P55" s="9" t="str">
        <f>IFERROR(VLOOKUP([RANK Sorted],ProjectTimelineData[],5,0),"")</f>
        <v/>
      </c>
    </row>
    <row r="56" spans="5:16">
      <c r="E56" s="12" t="str">
        <f>IFERROR(RANK(F56,[RANK])+SUMPRODUCT(--(F56=[RANK]),--(J56&lt;[NUM])),"")</f>
        <v/>
      </c>
      <c r="F56" s="12" t="str">
        <f>IFERROR(RANK(ProjectTimelineData[[#This Row],[DATE]],[DATE],1),"")</f>
        <v/>
      </c>
      <c r="G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6" s="9" t="str">
        <f>IFERROR(IF(ISBLANK(INDEX(ProjectDetails[#Data],ROW(A51)+1,1)),"",IF($J55-1&lt;=-1,"",$J55-1)),"")</f>
        <v/>
      </c>
      <c r="M56" s="12" t="str">
        <f>IFERROR(ProjectTimelineData[NUM]+1,"")</f>
        <v/>
      </c>
      <c r="N56" s="13" t="str">
        <f>IFERROR(VLOOKUP([RANK Sorted],ProjectTimelineData[],3,0),"")</f>
        <v/>
      </c>
      <c r="O56" s="9" t="str">
        <f>IFERROR(VLOOKUP([RANK Sorted],ProjectTimelineData[],4,0),"")</f>
        <v/>
      </c>
      <c r="P56" s="9" t="str">
        <f>IFERROR(VLOOKUP([RANK Sorted],ProjectTimelineData[],5,0),"")</f>
        <v/>
      </c>
    </row>
    <row r="57" spans="5:16">
      <c r="E57" s="12" t="str">
        <f>IFERROR(RANK(F57,[RANK])+SUMPRODUCT(--(F57=[RANK]),--(J57&lt;[NUM])),"")</f>
        <v/>
      </c>
      <c r="F57" s="12" t="str">
        <f>IFERROR(RANK(ProjectTimelineData[[#This Row],[DATE]],[DATE],1),"")</f>
        <v/>
      </c>
      <c r="G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7" s="9" t="str">
        <f>IFERROR(IF(ISBLANK(INDEX(ProjectDetails[#Data],ROW(A52)+1,1)),"",IF($J56-1&lt;=-1,"",$J56-1)),"")</f>
        <v/>
      </c>
      <c r="M57" s="12" t="str">
        <f>IFERROR(ProjectTimelineData[NUM]+1,"")</f>
        <v/>
      </c>
      <c r="N57" s="13" t="str">
        <f>IFERROR(VLOOKUP([RANK Sorted],ProjectTimelineData[],3,0),"")</f>
        <v/>
      </c>
      <c r="O57" s="9" t="str">
        <f>IFERROR(VLOOKUP([RANK Sorted],ProjectTimelineData[],4,0),"")</f>
        <v/>
      </c>
      <c r="P57" s="9" t="str">
        <f>IFERROR(VLOOKUP([RANK Sorted],ProjectTimelineData[],5,0),"")</f>
        <v/>
      </c>
    </row>
    <row r="58" spans="5:16">
      <c r="E58" s="12" t="str">
        <f>IFERROR(RANK(F58,[RANK])+SUMPRODUCT(--(F58=[RANK]),--(J58&lt;[NUM])),"")</f>
        <v/>
      </c>
      <c r="F58" s="12" t="str">
        <f>IFERROR(RANK(ProjectTimelineData[[#This Row],[DATE]],[DATE],1),"")</f>
        <v/>
      </c>
      <c r="G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8" s="9" t="str">
        <f>IFERROR(IF(ISBLANK(INDEX(ProjectDetails[#Data],ROW(A53)+1,1)),"",IF($J57-1&lt;=-1,"",$J57-1)),"")</f>
        <v/>
      </c>
      <c r="M58" s="12" t="str">
        <f>IFERROR(ProjectTimelineData[NUM]+1,"")</f>
        <v/>
      </c>
      <c r="N58" s="13" t="str">
        <f>IFERROR(VLOOKUP([RANK Sorted],ProjectTimelineData[],3,0),"")</f>
        <v/>
      </c>
      <c r="O58" s="9" t="str">
        <f>IFERROR(VLOOKUP([RANK Sorted],ProjectTimelineData[],4,0),"")</f>
        <v/>
      </c>
      <c r="P58" s="9" t="str">
        <f>IFERROR(VLOOKUP([RANK Sorted],ProjectTimelineData[],5,0),"")</f>
        <v/>
      </c>
    </row>
    <row r="59" spans="5:16">
      <c r="E59" s="12" t="str">
        <f>IFERROR(RANK(F59,[RANK])+SUMPRODUCT(--(F59=[RANK]),--(J59&lt;[NUM])),"")</f>
        <v/>
      </c>
      <c r="F59" s="12" t="str">
        <f>IFERROR(RANK(ProjectTimelineData[[#This Row],[DATE]],[DATE],1),"")</f>
        <v/>
      </c>
      <c r="G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9" s="9" t="str">
        <f>IFERROR(IF(ISBLANK(INDEX(ProjectDetails[#Data],ROW(A54)+1,1)),"",IF($J58-1&lt;=-1,"",$J58-1)),"")</f>
        <v/>
      </c>
      <c r="M59" s="12" t="str">
        <f>IFERROR(ProjectTimelineData[NUM]+1,"")</f>
        <v/>
      </c>
      <c r="N59" s="13" t="str">
        <f>IFERROR(VLOOKUP([RANK Sorted],ProjectTimelineData[],3,0),"")</f>
        <v/>
      </c>
      <c r="O59" s="9" t="str">
        <f>IFERROR(VLOOKUP([RANK Sorted],ProjectTimelineData[],4,0),"")</f>
        <v/>
      </c>
      <c r="P59" s="9" t="str">
        <f>IFERROR(VLOOKUP([RANK Sorted],ProjectTimelineData[],5,0),"")</f>
        <v/>
      </c>
    </row>
    <row r="60" spans="5:16">
      <c r="E60" s="12" t="str">
        <f>IFERROR(RANK(F60,[RANK])+SUMPRODUCT(--(F60=[RANK]),--(J60&lt;[NUM])),"")</f>
        <v/>
      </c>
      <c r="F60" s="12" t="str">
        <f>IFERROR(RANK(ProjectTimelineData[[#This Row],[DATE]],[DATE],1),"")</f>
        <v/>
      </c>
      <c r="G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0" s="9" t="str">
        <f>IFERROR(IF(ISBLANK(INDEX(ProjectDetails[#Data],ROW(A55)+1,1)),"",IF($J59-1&lt;=-1,"",$J59-1)),"")</f>
        <v/>
      </c>
      <c r="M60" s="12" t="str">
        <f>IFERROR(ProjectTimelineData[NUM]+1,"")</f>
        <v/>
      </c>
      <c r="N60" s="13" t="str">
        <f>IFERROR(VLOOKUP([RANK Sorted],ProjectTimelineData[],3,0),"")</f>
        <v/>
      </c>
      <c r="O60" s="9" t="str">
        <f>IFERROR(VLOOKUP([RANK Sorted],ProjectTimelineData[],4,0),"")</f>
        <v/>
      </c>
      <c r="P60" s="9" t="str">
        <f>IFERROR(VLOOKUP([RANK Sorted],ProjectTimelineData[],5,0),"")</f>
        <v/>
      </c>
    </row>
    <row r="61" spans="5:16">
      <c r="E61" s="12" t="str">
        <f>IFERROR(RANK(F61,[RANK])+SUMPRODUCT(--(F61=[RANK]),--(J61&lt;[NUM])),"")</f>
        <v/>
      </c>
      <c r="F61" s="12" t="str">
        <f>IFERROR(RANK(ProjectTimelineData[[#This Row],[DATE]],[DATE],1),"")</f>
        <v/>
      </c>
      <c r="G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1" s="9" t="str">
        <f>IFERROR(IF(ISBLANK(INDEX(ProjectDetails[#Data],ROW(A56)+1,1)),"",IF($J60-1&lt;=-1,"",$J60-1)),"")</f>
        <v/>
      </c>
      <c r="M61" s="12" t="str">
        <f>IFERROR(ProjectTimelineData[NUM]+1,"")</f>
        <v/>
      </c>
      <c r="N61" s="13" t="str">
        <f>IFERROR(VLOOKUP([RANK Sorted],ProjectTimelineData[],3,0),"")</f>
        <v/>
      </c>
      <c r="O61" s="9" t="str">
        <f>IFERROR(VLOOKUP([RANK Sorted],ProjectTimelineData[],4,0),"")</f>
        <v/>
      </c>
      <c r="P61" s="9" t="str">
        <f>IFERROR(VLOOKUP([RANK Sorted],ProjectTimelineData[],5,0),"")</f>
        <v/>
      </c>
    </row>
    <row r="62" spans="5:16">
      <c r="E62" s="12" t="str">
        <f>IFERROR(RANK(F62,[RANK])+SUMPRODUCT(--(F62=[RANK]),--(J62&lt;[NUM])),"")</f>
        <v/>
      </c>
      <c r="F62" s="12" t="str">
        <f>IFERROR(RANK(ProjectTimelineData[[#This Row],[DATE]],[DATE],1),"")</f>
        <v/>
      </c>
      <c r="G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2" s="9" t="str">
        <f>IFERROR(IF(ISBLANK(INDEX(ProjectDetails[#Data],ROW(A57)+1,1)),"",IF($J61-1&lt;=-1,"",$J61-1)),"")</f>
        <v/>
      </c>
      <c r="M62" s="12" t="str">
        <f>IFERROR(ProjectTimelineData[NUM]+1,"")</f>
        <v/>
      </c>
      <c r="N62" s="13" t="str">
        <f>IFERROR(VLOOKUP([RANK Sorted],ProjectTimelineData[],3,0),"")</f>
        <v/>
      </c>
      <c r="O62" s="9" t="str">
        <f>IFERROR(VLOOKUP([RANK Sorted],ProjectTimelineData[],4,0),"")</f>
        <v/>
      </c>
      <c r="P62" s="9" t="str">
        <f>IFERROR(VLOOKUP([RANK Sorted],ProjectTimelineData[],5,0),"")</f>
        <v/>
      </c>
    </row>
    <row r="63" spans="5:16">
      <c r="E63" s="12" t="str">
        <f>IFERROR(RANK(F63,[RANK])+SUMPRODUCT(--(F63=[RANK]),--(J63&lt;[NUM])),"")</f>
        <v/>
      </c>
      <c r="F63" s="12" t="str">
        <f>IFERROR(RANK(ProjectTimelineData[[#This Row],[DATE]],[DATE],1),"")</f>
        <v/>
      </c>
      <c r="G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3" s="9" t="str">
        <f>IFERROR(IF(ISBLANK(INDEX(ProjectDetails[#Data],ROW(A58)+1,1)),"",IF($J62-1&lt;=-1,"",$J62-1)),"")</f>
        <v/>
      </c>
      <c r="M63" s="12" t="str">
        <f>IFERROR(ProjectTimelineData[NUM]+1,"")</f>
        <v/>
      </c>
      <c r="N63" s="13" t="str">
        <f>IFERROR(VLOOKUP([RANK Sorted],ProjectTimelineData[],3,0),"")</f>
        <v/>
      </c>
      <c r="O63" s="9" t="str">
        <f>IFERROR(VLOOKUP([RANK Sorted],ProjectTimelineData[],4,0),"")</f>
        <v/>
      </c>
      <c r="P63" s="9" t="str">
        <f>IFERROR(VLOOKUP([RANK Sorted],ProjectTimelineData[],5,0),"")</f>
        <v/>
      </c>
    </row>
    <row r="64" spans="5:16">
      <c r="E64" s="12" t="str">
        <f>IFERROR(RANK(F64,[RANK])+SUMPRODUCT(--(F64=[RANK]),--(J64&lt;[NUM])),"")</f>
        <v/>
      </c>
      <c r="F64" s="12" t="str">
        <f>IFERROR(RANK(ProjectTimelineData[[#This Row],[DATE]],[DATE],1),"")</f>
        <v/>
      </c>
      <c r="G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4" s="9" t="str">
        <f>IFERROR(IF(ISBLANK(INDEX(ProjectDetails[#Data],ROW(A59)+1,1)),"",IF($J63-1&lt;=-1,"",$J63-1)),"")</f>
        <v/>
      </c>
      <c r="M64" s="12" t="str">
        <f>IFERROR(ProjectTimelineData[NUM]+1,"")</f>
        <v/>
      </c>
      <c r="N64" s="13" t="str">
        <f>IFERROR(VLOOKUP([RANK Sorted],ProjectTimelineData[],3,0),"")</f>
        <v/>
      </c>
      <c r="O64" s="9" t="str">
        <f>IFERROR(VLOOKUP([RANK Sorted],ProjectTimelineData[],4,0),"")</f>
        <v/>
      </c>
      <c r="P64" s="9" t="str">
        <f>IFERROR(VLOOKUP([RANK Sorted],ProjectTimelineData[],5,0),"")</f>
        <v/>
      </c>
    </row>
    <row r="65" spans="5:16">
      <c r="E65" s="12" t="str">
        <f>IFERROR(RANK(F65,[RANK])+SUMPRODUCT(--(F65=[RANK]),--(J65&lt;[NUM])),"")</f>
        <v/>
      </c>
      <c r="F65" s="12" t="str">
        <f>IFERROR(RANK(ProjectTimelineData[[#This Row],[DATE]],[DATE],1),"")</f>
        <v/>
      </c>
      <c r="G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5" s="9" t="str">
        <f>IFERROR(IF(ISBLANK(INDEX(ProjectDetails[#Data],ROW(A60)+1,1)),"",IF($J64-1&lt;=-1,"",$J64-1)),"")</f>
        <v/>
      </c>
      <c r="M65" s="12" t="str">
        <f>IFERROR(ProjectTimelineData[NUM]+1,"")</f>
        <v/>
      </c>
      <c r="N65" s="13" t="str">
        <f>IFERROR(VLOOKUP([RANK Sorted],ProjectTimelineData[],3,0),"")</f>
        <v/>
      </c>
      <c r="O65" s="9" t="str">
        <f>IFERROR(VLOOKUP([RANK Sorted],ProjectTimelineData[],4,0),"")</f>
        <v/>
      </c>
      <c r="P65" s="9" t="str">
        <f>IFERROR(VLOOKUP([RANK Sorted],ProjectTimelineData[],5,0),"")</f>
        <v/>
      </c>
    </row>
    <row r="66" spans="5:16">
      <c r="E66" s="12" t="str">
        <f>IFERROR(RANK(F66,[RANK])+SUMPRODUCT(--(F66=[RANK]),--(J66&lt;[NUM])),"")</f>
        <v/>
      </c>
      <c r="F66" s="12" t="str">
        <f>IFERROR(RANK(ProjectTimelineData[[#This Row],[DATE]],[DATE],1),"")</f>
        <v/>
      </c>
      <c r="G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6" s="9" t="str">
        <f>IFERROR(IF(ISBLANK(INDEX(ProjectDetails[#Data],ROW(A61)+1,1)),"",IF($J65-1&lt;=-1,"",$J65-1)),"")</f>
        <v/>
      </c>
      <c r="M66" s="12" t="str">
        <f>IFERROR(ProjectTimelineData[NUM]+1,"")</f>
        <v/>
      </c>
      <c r="N66" s="13" t="str">
        <f>IFERROR(VLOOKUP([RANK Sorted],ProjectTimelineData[],3,0),"")</f>
        <v/>
      </c>
      <c r="O66" s="9" t="str">
        <f>IFERROR(VLOOKUP([RANK Sorted],ProjectTimelineData[],4,0),"")</f>
        <v/>
      </c>
      <c r="P66" s="9" t="str">
        <f>IFERROR(VLOOKUP([RANK Sorted],ProjectTimelineData[],5,0),"")</f>
        <v/>
      </c>
    </row>
    <row r="67" spans="5:16">
      <c r="E67" s="12" t="str">
        <f>IFERROR(RANK(F67,[RANK])+SUMPRODUCT(--(F67=[RANK]),--(J67&lt;[NUM])),"")</f>
        <v/>
      </c>
      <c r="F67" s="12" t="str">
        <f>IFERROR(RANK(ProjectTimelineData[[#This Row],[DATE]],[DATE],1),"")</f>
        <v/>
      </c>
      <c r="G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7" s="9" t="str">
        <f>IFERROR(IF(ISBLANK(INDEX(ProjectDetails[#Data],ROW(A62)+1,1)),"",IF($J66-1&lt;=-1,"",$J66-1)),"")</f>
        <v/>
      </c>
      <c r="M67" s="12" t="str">
        <f>IFERROR(ProjectTimelineData[NUM]+1,"")</f>
        <v/>
      </c>
      <c r="N67" s="13" t="str">
        <f>IFERROR(VLOOKUP([RANK Sorted],ProjectTimelineData[],3,0),"")</f>
        <v/>
      </c>
      <c r="O67" s="9" t="str">
        <f>IFERROR(VLOOKUP([RANK Sorted],ProjectTimelineData[],4,0),"")</f>
        <v/>
      </c>
      <c r="P67" s="9" t="str">
        <f>IFERROR(VLOOKUP([RANK Sorted],ProjectTimelineData[],5,0),"")</f>
        <v/>
      </c>
    </row>
    <row r="68" spans="5:16">
      <c r="E68" s="12" t="str">
        <f>IFERROR(RANK(F68,[RANK])+SUMPRODUCT(--(F68=[RANK]),--(J68&lt;[NUM])),"")</f>
        <v/>
      </c>
      <c r="F68" s="12" t="str">
        <f>IFERROR(RANK(ProjectTimelineData[[#This Row],[DATE]],[DATE],1),"")</f>
        <v/>
      </c>
      <c r="G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8" s="9" t="str">
        <f>IFERROR(IF(ISBLANK(INDEX(ProjectDetails[#Data],ROW(A63)+1,1)),"",IF($J67-1&lt;=-1,"",$J67-1)),"")</f>
        <v/>
      </c>
      <c r="M68" s="12" t="str">
        <f>IFERROR(ProjectTimelineData[NUM]+1,"")</f>
        <v/>
      </c>
      <c r="N68" s="13" t="str">
        <f>IFERROR(VLOOKUP([RANK Sorted],ProjectTimelineData[],3,0),"")</f>
        <v/>
      </c>
      <c r="O68" s="9" t="str">
        <f>IFERROR(VLOOKUP([RANK Sorted],ProjectTimelineData[],4,0),"")</f>
        <v/>
      </c>
      <c r="P68" s="9" t="str">
        <f>IFERROR(VLOOKUP([RANK Sorted],ProjectTimelineData[],5,0),"")</f>
        <v/>
      </c>
    </row>
    <row r="69" spans="5:16">
      <c r="E69" s="12" t="str">
        <f>IFERROR(RANK(F69,[RANK])+SUMPRODUCT(--(F69=[RANK]),--(J69&lt;[NUM])),"")</f>
        <v/>
      </c>
      <c r="F69" s="12" t="str">
        <f>IFERROR(RANK(ProjectTimelineData[[#This Row],[DATE]],[DATE],1),"")</f>
        <v/>
      </c>
      <c r="G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9" s="9" t="str">
        <f>IFERROR(IF(ISBLANK(INDEX(ProjectDetails[#Data],ROW(A64)+1,1)),"",IF($J68-1&lt;=-1,"",$J68-1)),"")</f>
        <v/>
      </c>
      <c r="M69" s="12" t="str">
        <f>IFERROR(ProjectTimelineData[NUM]+1,"")</f>
        <v/>
      </c>
      <c r="N69" s="13" t="str">
        <f>IFERROR(VLOOKUP([RANK Sorted],ProjectTimelineData[],3,0),"")</f>
        <v/>
      </c>
      <c r="O69" s="9" t="str">
        <f>IFERROR(VLOOKUP([RANK Sorted],ProjectTimelineData[],4,0),"")</f>
        <v/>
      </c>
      <c r="P69" s="9" t="str">
        <f>IFERROR(VLOOKUP([RANK Sorted],ProjectTimelineData[],5,0),"")</f>
        <v/>
      </c>
    </row>
    <row r="70" spans="5:16">
      <c r="E70" s="12" t="str">
        <f>IFERROR(RANK(F70,[RANK])+SUMPRODUCT(--(F70=[RANK]),--(J70&lt;[NUM])),"")</f>
        <v/>
      </c>
      <c r="F70" s="12" t="str">
        <f>IFERROR(RANK(ProjectTimelineData[[#This Row],[DATE]],[DATE],1),"")</f>
        <v/>
      </c>
      <c r="G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0" s="9" t="str">
        <f>IFERROR(IF(ISBLANK(INDEX(ProjectDetails[#Data],ROW(A65)+1,1)),"",IF($J69-1&lt;=-1,"",$J69-1)),"")</f>
        <v/>
      </c>
      <c r="M70" s="12" t="str">
        <f>IFERROR(ProjectTimelineData[NUM]+1,"")</f>
        <v/>
      </c>
      <c r="N70" s="13" t="str">
        <f>IFERROR(VLOOKUP([RANK Sorted],ProjectTimelineData[],3,0),"")</f>
        <v/>
      </c>
      <c r="O70" s="9" t="str">
        <f>IFERROR(VLOOKUP([RANK Sorted],ProjectTimelineData[],4,0),"")</f>
        <v/>
      </c>
      <c r="P70" s="9" t="str">
        <f>IFERROR(VLOOKUP([RANK Sorted],ProjectTimelineData[],5,0),"")</f>
        <v/>
      </c>
    </row>
    <row r="71" spans="5:16">
      <c r="E71" s="12" t="str">
        <f>IFERROR(RANK(F71,[RANK])+SUMPRODUCT(--(F71=[RANK]),--(J71&lt;[NUM])),"")</f>
        <v/>
      </c>
      <c r="F71" s="12" t="str">
        <f>IFERROR(RANK(ProjectTimelineData[[#This Row],[DATE]],[DATE],1),"")</f>
        <v/>
      </c>
      <c r="G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1" s="9" t="str">
        <f>IFERROR(IF(ISBLANK(INDEX(ProjectDetails[#Data],ROW(A66)+1,1)),"",IF($J70-1&lt;=-1,"",$J70-1)),"")</f>
        <v/>
      </c>
      <c r="M71" s="12" t="str">
        <f>IFERROR(ProjectTimelineData[NUM]+1,"")</f>
        <v/>
      </c>
      <c r="N71" s="13" t="str">
        <f>IFERROR(VLOOKUP([RANK Sorted],ProjectTimelineData[],3,0),"")</f>
        <v/>
      </c>
      <c r="O71" s="9" t="str">
        <f>IFERROR(VLOOKUP([RANK Sorted],ProjectTimelineData[],4,0),"")</f>
        <v/>
      </c>
      <c r="P71" s="9" t="str">
        <f>IFERROR(VLOOKUP([RANK Sorted],ProjectTimelineData[],5,0),"")</f>
        <v/>
      </c>
    </row>
    <row r="72" spans="5:16">
      <c r="E72" s="12" t="str">
        <f>IFERROR(RANK(F72,[RANK])+SUMPRODUCT(--(F72=[RANK]),--(J72&lt;[NUM])),"")</f>
        <v/>
      </c>
      <c r="F72" s="12" t="str">
        <f>IFERROR(RANK(ProjectTimelineData[[#This Row],[DATE]],[DATE],1),"")</f>
        <v/>
      </c>
      <c r="G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2" s="9" t="str">
        <f>IFERROR(IF(ISBLANK(INDEX(ProjectDetails[#Data],ROW(A67)+1,1)),"",IF($J71-1&lt;=-1,"",$J71-1)),"")</f>
        <v/>
      </c>
      <c r="M72" s="12" t="str">
        <f>IFERROR(ProjectTimelineData[NUM]+1,"")</f>
        <v/>
      </c>
      <c r="N72" s="13" t="str">
        <f>IFERROR(VLOOKUP([RANK Sorted],ProjectTimelineData[],3,0),"")</f>
        <v/>
      </c>
      <c r="O72" s="9" t="str">
        <f>IFERROR(VLOOKUP([RANK Sorted],ProjectTimelineData[],4,0),"")</f>
        <v/>
      </c>
      <c r="P72" s="9" t="str">
        <f>IFERROR(VLOOKUP([RANK Sorted],ProjectTimelineData[],5,0),"")</f>
        <v/>
      </c>
    </row>
    <row r="73" spans="5:16">
      <c r="E73" s="12" t="str">
        <f>IFERROR(RANK(F73,[RANK])+SUMPRODUCT(--(F73=[RANK]),--(J73&lt;[NUM])),"")</f>
        <v/>
      </c>
      <c r="F73" s="12" t="str">
        <f>IFERROR(RANK(ProjectTimelineData[[#This Row],[DATE]],[DATE],1),"")</f>
        <v/>
      </c>
      <c r="G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3" s="9" t="str">
        <f>IFERROR(IF(ISBLANK(INDEX(ProjectDetails[#Data],ROW(A68)+1,1)),"",IF($J72-1&lt;=-1,"",$J72-1)),"")</f>
        <v/>
      </c>
      <c r="M73" s="12" t="str">
        <f>IFERROR(ProjectTimelineData[NUM]+1,"")</f>
        <v/>
      </c>
      <c r="N73" s="13" t="str">
        <f>IFERROR(VLOOKUP([RANK Sorted],ProjectTimelineData[],3,0),"")</f>
        <v/>
      </c>
      <c r="O73" s="9" t="str">
        <f>IFERROR(VLOOKUP([RANK Sorted],ProjectTimelineData[],4,0),"")</f>
        <v/>
      </c>
      <c r="P73" s="9" t="str">
        <f>IFERROR(VLOOKUP([RANK Sorted],ProjectTimelineData[],5,0),"")</f>
        <v/>
      </c>
    </row>
    <row r="74" spans="5:16">
      <c r="E74" s="12" t="str">
        <f>IFERROR(RANK(F74,[RANK])+SUMPRODUCT(--(F74=[RANK]),--(J74&lt;[NUM])),"")</f>
        <v/>
      </c>
      <c r="F74" s="12" t="str">
        <f>IFERROR(RANK(ProjectTimelineData[[#This Row],[DATE]],[DATE],1),"")</f>
        <v/>
      </c>
      <c r="G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4" s="9" t="str">
        <f>IFERROR(IF(ISBLANK(INDEX(ProjectDetails[#Data],ROW(A69)+1,1)),"",IF($J73-1&lt;=-1,"",$J73-1)),"")</f>
        <v/>
      </c>
      <c r="M74" s="12" t="str">
        <f>IFERROR(ProjectTimelineData[NUM]+1,"")</f>
        <v/>
      </c>
      <c r="N74" s="13" t="str">
        <f>IFERROR(VLOOKUP([RANK Sorted],ProjectTimelineData[],3,0),"")</f>
        <v/>
      </c>
      <c r="O74" s="9" t="str">
        <f>IFERROR(VLOOKUP([RANK Sorted],ProjectTimelineData[],4,0),"")</f>
        <v/>
      </c>
      <c r="P74" s="9" t="str">
        <f>IFERROR(VLOOKUP([RANK Sorted],ProjectTimelineData[],5,0),"")</f>
        <v/>
      </c>
    </row>
    <row r="75" spans="5:16">
      <c r="E75" s="12" t="str">
        <f>IFERROR(RANK(F75,[RANK])+SUMPRODUCT(--(F75=[RANK]),--(J75&lt;[NUM])),"")</f>
        <v/>
      </c>
      <c r="F75" s="12" t="str">
        <f>IFERROR(RANK(ProjectTimelineData[[#This Row],[DATE]],[DATE],1),"")</f>
        <v/>
      </c>
      <c r="G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5" s="9" t="str">
        <f>IFERROR(IF(ISBLANK(INDEX(ProjectDetails[#Data],ROW(A70)+1,1)),"",IF($J74-1&lt;=-1,"",$J74-1)),"")</f>
        <v/>
      </c>
      <c r="M75" s="12" t="str">
        <f>IFERROR(ProjectTimelineData[NUM]+1,"")</f>
        <v/>
      </c>
      <c r="N75" s="13" t="str">
        <f>IFERROR(VLOOKUP([RANK Sorted],ProjectTimelineData[],3,0),"")</f>
        <v/>
      </c>
      <c r="O75" s="9" t="str">
        <f>IFERROR(VLOOKUP([RANK Sorted],ProjectTimelineData[],4,0),"")</f>
        <v/>
      </c>
      <c r="P75" s="9" t="str">
        <f>IFERROR(VLOOKUP([RANK Sorted],ProjectTimelineData[],5,0),"")</f>
        <v/>
      </c>
    </row>
    <row r="76" spans="5:16">
      <c r="E76" s="12" t="str">
        <f>IFERROR(RANK(F76,[RANK])+SUMPRODUCT(--(F76=[RANK]),--(J76&lt;[NUM])),"")</f>
        <v/>
      </c>
      <c r="F76" s="12" t="str">
        <f>IFERROR(RANK(ProjectTimelineData[[#This Row],[DATE]],[DATE],1),"")</f>
        <v/>
      </c>
      <c r="G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6" s="9" t="str">
        <f>IFERROR(IF(ISBLANK(INDEX(ProjectDetails[#Data],ROW(A71)+1,1)),"",IF($J75-1&lt;=-1,"",$J75-1)),"")</f>
        <v/>
      </c>
      <c r="M76" s="12" t="str">
        <f>IFERROR(ProjectTimelineData[NUM]+1,"")</f>
        <v/>
      </c>
      <c r="N76" s="13" t="str">
        <f>IFERROR(VLOOKUP([RANK Sorted],ProjectTimelineData[],3,0),"")</f>
        <v/>
      </c>
      <c r="O76" s="9" t="str">
        <f>IFERROR(VLOOKUP([RANK Sorted],ProjectTimelineData[],4,0),"")</f>
        <v/>
      </c>
      <c r="P76" s="9" t="str">
        <f>IFERROR(VLOOKUP([RANK Sorted],ProjectTimelineData[],5,0),"")</f>
        <v/>
      </c>
    </row>
    <row r="77" spans="5:16">
      <c r="E77" s="12" t="str">
        <f>IFERROR(RANK(F77,[RANK])+SUMPRODUCT(--(F77=[RANK]),--(J77&lt;[NUM])),"")</f>
        <v/>
      </c>
      <c r="F77" s="12" t="str">
        <f>IFERROR(RANK(ProjectTimelineData[[#This Row],[DATE]],[DATE],1),"")</f>
        <v/>
      </c>
      <c r="G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7" s="9" t="str">
        <f>IFERROR(IF(ISBLANK(INDEX(ProjectDetails[#Data],ROW(A72)+1,1)),"",IF($J76-1&lt;=-1,"",$J76-1)),"")</f>
        <v/>
      </c>
      <c r="M77" s="12" t="str">
        <f>IFERROR(ProjectTimelineData[NUM]+1,"")</f>
        <v/>
      </c>
      <c r="N77" s="13" t="str">
        <f>IFERROR(VLOOKUP([RANK Sorted],ProjectTimelineData[],3,0),"")</f>
        <v/>
      </c>
      <c r="O77" s="9" t="str">
        <f>IFERROR(VLOOKUP([RANK Sorted],ProjectTimelineData[],4,0),"")</f>
        <v/>
      </c>
      <c r="P77" s="9" t="str">
        <f>IFERROR(VLOOKUP([RANK Sorted],ProjectTimelineData[],5,0),"")</f>
        <v/>
      </c>
    </row>
    <row r="78" spans="5:16">
      <c r="E78" s="12" t="str">
        <f>IFERROR(RANK(F78,[RANK])+SUMPRODUCT(--(F78=[RANK]),--(J78&lt;[NUM])),"")</f>
        <v/>
      </c>
      <c r="F78" s="12" t="str">
        <f>IFERROR(RANK(ProjectTimelineData[[#This Row],[DATE]],[DATE],1),"")</f>
        <v/>
      </c>
      <c r="G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8" s="9" t="str">
        <f>IFERROR(IF(ISBLANK(INDEX(ProjectDetails[#Data],ROW(A73)+1,1)),"",IF($J77-1&lt;=-1,"",$J77-1)),"")</f>
        <v/>
      </c>
      <c r="M78" s="12" t="str">
        <f>IFERROR(ProjectTimelineData[NUM]+1,"")</f>
        <v/>
      </c>
      <c r="N78" s="13" t="str">
        <f>IFERROR(VLOOKUP([RANK Sorted],ProjectTimelineData[],3,0),"")</f>
        <v/>
      </c>
      <c r="O78" s="9" t="str">
        <f>IFERROR(VLOOKUP([RANK Sorted],ProjectTimelineData[],4,0),"")</f>
        <v/>
      </c>
      <c r="P78" s="9" t="str">
        <f>IFERROR(VLOOKUP([RANK Sorted],ProjectTimelineData[],5,0),"")</f>
        <v/>
      </c>
    </row>
    <row r="79" spans="5:16">
      <c r="E79" s="12" t="str">
        <f>IFERROR(RANK(F79,[RANK])+SUMPRODUCT(--(F79=[RANK]),--(J79&lt;[NUM])),"")</f>
        <v/>
      </c>
      <c r="F79" s="12" t="str">
        <f>IFERROR(RANK(ProjectTimelineData[[#This Row],[DATE]],[DATE],1),"")</f>
        <v/>
      </c>
      <c r="G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9" s="9" t="str">
        <f>IFERROR(IF(ISBLANK(INDEX(ProjectDetails[#Data],ROW(A74)+1,1)),"",IF($J78-1&lt;=-1,"",$J78-1)),"")</f>
        <v/>
      </c>
      <c r="M79" s="12" t="str">
        <f>IFERROR(ProjectTimelineData[NUM]+1,"")</f>
        <v/>
      </c>
      <c r="N79" s="13" t="str">
        <f>IFERROR(VLOOKUP([RANK Sorted],ProjectTimelineData[],3,0),"")</f>
        <v/>
      </c>
      <c r="O79" s="9" t="str">
        <f>IFERROR(VLOOKUP([RANK Sorted],ProjectTimelineData[],4,0),"")</f>
        <v/>
      </c>
      <c r="P79" s="9" t="str">
        <f>IFERROR(VLOOKUP([RANK Sorted],ProjectTimelineData[],5,0),"")</f>
        <v/>
      </c>
    </row>
    <row r="80" spans="5:16">
      <c r="E80" s="12" t="str">
        <f>IFERROR(RANK(F80,[RANK])+SUMPRODUCT(--(F80=[RANK]),--(J80&lt;[NUM])),"")</f>
        <v/>
      </c>
      <c r="F80" s="12" t="str">
        <f>IFERROR(RANK(ProjectTimelineData[[#This Row],[DATE]],[DATE],1),"")</f>
        <v/>
      </c>
      <c r="G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0" s="9" t="str">
        <f>IFERROR(IF(ISBLANK(INDEX(ProjectDetails[#Data],ROW(A75)+1,1)),"",IF($J79-1&lt;=-1,"",$J79-1)),"")</f>
        <v/>
      </c>
      <c r="M80" s="12" t="str">
        <f>IFERROR(ProjectTimelineData[NUM]+1,"")</f>
        <v/>
      </c>
      <c r="N80" s="13" t="str">
        <f>IFERROR(VLOOKUP([RANK Sorted],ProjectTimelineData[],3,0),"")</f>
        <v/>
      </c>
      <c r="O80" s="9" t="str">
        <f>IFERROR(VLOOKUP([RANK Sorted],ProjectTimelineData[],4,0),"")</f>
        <v/>
      </c>
      <c r="P80" s="9" t="str">
        <f>IFERROR(VLOOKUP([RANK Sorted],ProjectTimelineData[],5,0),"")</f>
        <v/>
      </c>
    </row>
    <row r="81" spans="5:16">
      <c r="E81" s="12" t="str">
        <f>IFERROR(RANK(F81,[RANK])+SUMPRODUCT(--(F81=[RANK]),--(J81&lt;[NUM])),"")</f>
        <v/>
      </c>
      <c r="F81" s="12" t="str">
        <f>IFERROR(RANK(ProjectTimelineData[[#This Row],[DATE]],[DATE],1),"")</f>
        <v/>
      </c>
      <c r="G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1" s="9" t="str">
        <f>IFERROR(IF(ISBLANK(INDEX(ProjectDetails[#Data],ROW(A76)+1,1)),"",IF($J80-1&lt;=-1,"",$J80-1)),"")</f>
        <v/>
      </c>
      <c r="M81" s="12" t="str">
        <f>IFERROR(ProjectTimelineData[NUM]+1,"")</f>
        <v/>
      </c>
      <c r="N81" s="13" t="str">
        <f>IFERROR(VLOOKUP([RANK Sorted],ProjectTimelineData[],3,0),"")</f>
        <v/>
      </c>
      <c r="O81" s="9" t="str">
        <f>IFERROR(VLOOKUP([RANK Sorted],ProjectTimelineData[],4,0),"")</f>
        <v/>
      </c>
      <c r="P81" s="9" t="str">
        <f>IFERROR(VLOOKUP([RANK Sorted],ProjectTimelineData[],5,0),"")</f>
        <v/>
      </c>
    </row>
    <row r="82" spans="5:16">
      <c r="E82" s="12" t="str">
        <f>IFERROR(RANK(F82,[RANK])+SUMPRODUCT(--(F82=[RANK]),--(J82&lt;[NUM])),"")</f>
        <v/>
      </c>
      <c r="F82" s="12" t="str">
        <f>IFERROR(RANK(ProjectTimelineData[[#This Row],[DATE]],[DATE],1),"")</f>
        <v/>
      </c>
      <c r="G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2" s="9" t="str">
        <f>IFERROR(IF(ISBLANK(INDEX(ProjectDetails[#Data],ROW(A77)+1,1)),"",IF($J81-1&lt;=-1,"",$J81-1)),"")</f>
        <v/>
      </c>
      <c r="M82" s="12" t="str">
        <f>IFERROR(ProjectTimelineData[NUM]+1,"")</f>
        <v/>
      </c>
      <c r="N82" s="13" t="str">
        <f>IFERROR(VLOOKUP([RANK Sorted],ProjectTimelineData[],3,0),"")</f>
        <v/>
      </c>
      <c r="O82" s="9" t="str">
        <f>IFERROR(VLOOKUP([RANK Sorted],ProjectTimelineData[],4,0),"")</f>
        <v/>
      </c>
      <c r="P82" s="9" t="str">
        <f>IFERROR(VLOOKUP([RANK Sorted],ProjectTimelineData[],5,0),"")</f>
        <v/>
      </c>
    </row>
    <row r="83" spans="5:16">
      <c r="E83" s="12" t="str">
        <f>IFERROR(RANK(F83,[RANK])+SUMPRODUCT(--(F83=[RANK]),--(J83&lt;[NUM])),"")</f>
        <v/>
      </c>
      <c r="F83" s="12" t="str">
        <f>IFERROR(RANK(ProjectTimelineData[[#This Row],[DATE]],[DATE],1),"")</f>
        <v/>
      </c>
      <c r="G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3" s="9" t="str">
        <f>IFERROR(IF(ISBLANK(INDEX(ProjectDetails[#Data],ROW(A78)+1,1)),"",IF($J82-1&lt;=-1,"",$J82-1)),"")</f>
        <v/>
      </c>
      <c r="M83" s="12" t="str">
        <f>IFERROR(ProjectTimelineData[NUM]+1,"")</f>
        <v/>
      </c>
      <c r="N83" s="13" t="str">
        <f>IFERROR(VLOOKUP([RANK Sorted],ProjectTimelineData[],3,0),"")</f>
        <v/>
      </c>
      <c r="O83" s="9" t="str">
        <f>IFERROR(VLOOKUP([RANK Sorted],ProjectTimelineData[],4,0),"")</f>
        <v/>
      </c>
      <c r="P83" s="9" t="str">
        <f>IFERROR(VLOOKUP([RANK Sorted],ProjectTimelineData[],5,0),"")</f>
        <v/>
      </c>
    </row>
    <row r="84" spans="5:16">
      <c r="E84" s="12" t="str">
        <f>IFERROR(RANK(F84,[RANK])+SUMPRODUCT(--(F84=[RANK]),--(J84&lt;[NUM])),"")</f>
        <v/>
      </c>
      <c r="F84" s="12" t="str">
        <f>IFERROR(RANK(ProjectTimelineData[[#This Row],[DATE]],[DATE],1),"")</f>
        <v/>
      </c>
      <c r="G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4" s="9" t="str">
        <f>IFERROR(IF(ISBLANK(INDEX(ProjectDetails[#Data],ROW(A79)+1,1)),"",IF($J83-1&lt;=-1,"",$J83-1)),"")</f>
        <v/>
      </c>
      <c r="M84" s="12" t="str">
        <f>IFERROR(ProjectTimelineData[NUM]+1,"")</f>
        <v/>
      </c>
      <c r="N84" s="13" t="str">
        <f>IFERROR(VLOOKUP([RANK Sorted],ProjectTimelineData[],3,0),"")</f>
        <v/>
      </c>
      <c r="O84" s="9" t="str">
        <f>IFERROR(VLOOKUP([RANK Sorted],ProjectTimelineData[],4,0),"")</f>
        <v/>
      </c>
      <c r="P84" s="9" t="str">
        <f>IFERROR(VLOOKUP([RANK Sorted],ProjectTimelineData[],5,0),"")</f>
        <v/>
      </c>
    </row>
    <row r="85" spans="5:16">
      <c r="E85" s="12" t="str">
        <f>IFERROR(RANK(F85,[RANK])+SUMPRODUCT(--(F85=[RANK]),--(J85&lt;[NUM])),"")</f>
        <v/>
      </c>
      <c r="F85" s="12" t="str">
        <f>IFERROR(RANK(ProjectTimelineData[[#This Row],[DATE]],[DATE],1),"")</f>
        <v/>
      </c>
      <c r="G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5" s="9" t="str">
        <f>IFERROR(IF(ISBLANK(INDEX(ProjectDetails[#Data],ROW(A80)+1,1)),"",IF($J84-1&lt;=-1,"",$J84-1)),"")</f>
        <v/>
      </c>
      <c r="M85" s="12" t="str">
        <f>IFERROR(ProjectTimelineData[NUM]+1,"")</f>
        <v/>
      </c>
      <c r="N85" s="13" t="str">
        <f>IFERROR(VLOOKUP([RANK Sorted],ProjectTimelineData[],3,0),"")</f>
        <v/>
      </c>
      <c r="O85" s="9" t="str">
        <f>IFERROR(VLOOKUP([RANK Sorted],ProjectTimelineData[],4,0),"")</f>
        <v/>
      </c>
      <c r="P85" s="9" t="str">
        <f>IFERROR(VLOOKUP([RANK Sorted],ProjectTimelineData[],5,0),"")</f>
        <v/>
      </c>
    </row>
    <row r="86" spans="5:16">
      <c r="E86" s="12" t="str">
        <f>IFERROR(RANK(F86,[RANK])+SUMPRODUCT(--(F86=[RANK]),--(J86&lt;[NUM])),"")</f>
        <v/>
      </c>
      <c r="F86" s="12" t="str">
        <f>IFERROR(RANK(ProjectTimelineData[[#This Row],[DATE]],[DATE],1),"")</f>
        <v/>
      </c>
      <c r="G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6" s="9" t="str">
        <f>IFERROR(IF(ISBLANK(INDEX(ProjectDetails[#Data],ROW(A81)+1,1)),"",IF($J85-1&lt;=-1,"",$J85-1)),"")</f>
        <v/>
      </c>
      <c r="M86" s="12" t="str">
        <f>IFERROR(ProjectTimelineData[NUM]+1,"")</f>
        <v/>
      </c>
      <c r="N86" s="13" t="str">
        <f>IFERROR(VLOOKUP([RANK Sorted],ProjectTimelineData[],3,0),"")</f>
        <v/>
      </c>
      <c r="O86" s="9" t="str">
        <f>IFERROR(VLOOKUP([RANK Sorted],ProjectTimelineData[],4,0),"")</f>
        <v/>
      </c>
      <c r="P86" s="9" t="str">
        <f>IFERROR(VLOOKUP([RANK Sorted],ProjectTimelineData[],5,0),"")</f>
        <v/>
      </c>
    </row>
    <row r="87" spans="5:16">
      <c r="E87" s="12" t="str">
        <f>IFERROR(RANK(F87,[RANK])+SUMPRODUCT(--(F87=[RANK]),--(J87&lt;[NUM])),"")</f>
        <v/>
      </c>
      <c r="F87" s="12" t="str">
        <f>IFERROR(RANK(ProjectTimelineData[[#This Row],[DATE]],[DATE],1),"")</f>
        <v/>
      </c>
      <c r="G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7" s="9" t="str">
        <f>IFERROR(IF(ISBLANK(INDEX(ProjectDetails[#Data],ROW(A82)+1,1)),"",IF($J86-1&lt;=-1,"",$J86-1)),"")</f>
        <v/>
      </c>
      <c r="M87" s="12" t="str">
        <f>IFERROR(ProjectTimelineData[NUM]+1,"")</f>
        <v/>
      </c>
      <c r="N87" s="13" t="str">
        <f>IFERROR(VLOOKUP([RANK Sorted],ProjectTimelineData[],3,0),"")</f>
        <v/>
      </c>
      <c r="O87" s="9" t="str">
        <f>IFERROR(VLOOKUP([RANK Sorted],ProjectTimelineData[],4,0),"")</f>
        <v/>
      </c>
      <c r="P87" s="9" t="str">
        <f>IFERROR(VLOOKUP([RANK Sorted],ProjectTimelineData[],5,0),"")</f>
        <v/>
      </c>
    </row>
    <row r="88" spans="5:16">
      <c r="E88" s="12" t="str">
        <f>IFERROR(RANK(F88,[RANK])+SUMPRODUCT(--(F88=[RANK]),--(J88&lt;[NUM])),"")</f>
        <v/>
      </c>
      <c r="F88" s="12" t="str">
        <f>IFERROR(RANK(ProjectTimelineData[[#This Row],[DATE]],[DATE],1),"")</f>
        <v/>
      </c>
      <c r="G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8" s="9" t="str">
        <f>IFERROR(IF(ISBLANK(INDEX(ProjectDetails[#Data],ROW(A83)+1,1)),"",IF($J87-1&lt;=-1,"",$J87-1)),"")</f>
        <v/>
      </c>
      <c r="M88" s="12" t="str">
        <f>IFERROR(ProjectTimelineData[NUM]+1,"")</f>
        <v/>
      </c>
      <c r="N88" s="13" t="str">
        <f>IFERROR(VLOOKUP([RANK Sorted],ProjectTimelineData[],3,0),"")</f>
        <v/>
      </c>
      <c r="O88" s="9" t="str">
        <f>IFERROR(VLOOKUP([RANK Sorted],ProjectTimelineData[],4,0),"")</f>
        <v/>
      </c>
      <c r="P88" s="9" t="str">
        <f>IFERROR(VLOOKUP([RANK Sorted],ProjectTimelineData[],5,0),"")</f>
        <v/>
      </c>
    </row>
    <row r="89" spans="5:16">
      <c r="E89" s="12" t="str">
        <f>IFERROR(RANK(F89,[RANK])+SUMPRODUCT(--(F89=[RANK]),--(J89&lt;[NUM])),"")</f>
        <v/>
      </c>
      <c r="F89" s="12" t="str">
        <f>IFERROR(RANK(ProjectTimelineData[[#This Row],[DATE]],[DATE],1),"")</f>
        <v/>
      </c>
      <c r="G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9" s="9" t="str">
        <f>IFERROR(IF(ISBLANK(INDEX(ProjectDetails[#Data],ROW(A84)+1,1)),"",IF($J88-1&lt;=-1,"",$J88-1)),"")</f>
        <v/>
      </c>
      <c r="M89" s="12" t="str">
        <f>IFERROR(ProjectTimelineData[NUM]+1,"")</f>
        <v/>
      </c>
      <c r="N89" s="13" t="str">
        <f>IFERROR(VLOOKUP([RANK Sorted],ProjectTimelineData[],3,0),"")</f>
        <v/>
      </c>
      <c r="O89" s="9" t="str">
        <f>IFERROR(VLOOKUP([RANK Sorted],ProjectTimelineData[],4,0),"")</f>
        <v/>
      </c>
      <c r="P89" s="9" t="str">
        <f>IFERROR(VLOOKUP([RANK Sorted],ProjectTimelineData[],5,0),"")</f>
        <v/>
      </c>
    </row>
    <row r="90" spans="5:16">
      <c r="E90" s="12" t="str">
        <f>IFERROR(RANK(F90,[RANK])+SUMPRODUCT(--(F90=[RANK]),--(J90&lt;[NUM])),"")</f>
        <v/>
      </c>
      <c r="F90" s="12" t="str">
        <f>IFERROR(RANK(ProjectTimelineData[[#This Row],[DATE]],[DATE],1),"")</f>
        <v/>
      </c>
      <c r="G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0" s="9" t="str">
        <f>IFERROR(IF(ISBLANK(INDEX(ProjectDetails[#Data],ROW(A85)+1,1)),"",IF($J89-1&lt;=-1,"",$J89-1)),"")</f>
        <v/>
      </c>
      <c r="M90" s="12" t="str">
        <f>IFERROR(ProjectTimelineData[NUM]+1,"")</f>
        <v/>
      </c>
      <c r="N90" s="13" t="str">
        <f>IFERROR(VLOOKUP([RANK Sorted],ProjectTimelineData[],3,0),"")</f>
        <v/>
      </c>
      <c r="O90" s="9" t="str">
        <f>IFERROR(VLOOKUP([RANK Sorted],ProjectTimelineData[],4,0),"")</f>
        <v/>
      </c>
      <c r="P90" s="9" t="str">
        <f>IFERROR(VLOOKUP([RANK Sorted],ProjectTimelineData[],5,0),"")</f>
        <v/>
      </c>
    </row>
    <row r="91" spans="5:16">
      <c r="E91" s="12" t="str">
        <f>IFERROR(RANK(F91,[RANK])+SUMPRODUCT(--(F91=[RANK]),--(J91&lt;[NUM])),"")</f>
        <v/>
      </c>
      <c r="F91" s="12" t="str">
        <f>IFERROR(RANK(ProjectTimelineData[[#This Row],[DATE]],[DATE],1),"")</f>
        <v/>
      </c>
      <c r="G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1" s="9" t="str">
        <f>IFERROR(IF(ISBLANK(INDEX(ProjectDetails[#Data],ROW(A86)+1,1)),"",IF($J90-1&lt;=-1,"",$J90-1)),"")</f>
        <v/>
      </c>
      <c r="M91" s="12" t="str">
        <f>IFERROR(ProjectTimelineData[NUM]+1,"")</f>
        <v/>
      </c>
      <c r="N91" s="13" t="str">
        <f>IFERROR(VLOOKUP([RANK Sorted],ProjectTimelineData[],3,0),"")</f>
        <v/>
      </c>
      <c r="O91" s="9" t="str">
        <f>IFERROR(VLOOKUP([RANK Sorted],ProjectTimelineData[],4,0),"")</f>
        <v/>
      </c>
      <c r="P91" s="9" t="str">
        <f>IFERROR(VLOOKUP([RANK Sorted],ProjectTimelineData[],5,0),"")</f>
        <v/>
      </c>
    </row>
    <row r="92" spans="5:16">
      <c r="E92" s="12" t="str">
        <f>IFERROR(RANK(F92,[RANK])+SUMPRODUCT(--(F92=[RANK]),--(J92&lt;[NUM])),"")</f>
        <v/>
      </c>
      <c r="F92" s="12" t="str">
        <f>IFERROR(RANK(ProjectTimelineData[[#This Row],[DATE]],[DATE],1),"")</f>
        <v/>
      </c>
      <c r="G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2" s="9" t="str">
        <f>IFERROR(IF(ISBLANK(INDEX(ProjectDetails[#Data],ROW(A87)+1,1)),"",IF($J91-1&lt;=-1,"",$J91-1)),"")</f>
        <v/>
      </c>
      <c r="M92" s="12" t="str">
        <f>IFERROR(ProjectTimelineData[NUM]+1,"")</f>
        <v/>
      </c>
      <c r="N92" s="13" t="str">
        <f>IFERROR(VLOOKUP([RANK Sorted],ProjectTimelineData[],3,0),"")</f>
        <v/>
      </c>
      <c r="O92" s="9" t="str">
        <f>IFERROR(VLOOKUP([RANK Sorted],ProjectTimelineData[],4,0),"")</f>
        <v/>
      </c>
      <c r="P92" s="9" t="str">
        <f>IFERROR(VLOOKUP([RANK Sorted],ProjectTimelineData[],5,0),"")</f>
        <v/>
      </c>
    </row>
    <row r="93" spans="5:16">
      <c r="E93" s="12" t="str">
        <f>IFERROR(RANK(F93,[RANK])+SUMPRODUCT(--(F93=[RANK]),--(J93&lt;[NUM])),"")</f>
        <v/>
      </c>
      <c r="F93" s="12" t="str">
        <f>IFERROR(RANK(ProjectTimelineData[[#This Row],[DATE]],[DATE],1),"")</f>
        <v/>
      </c>
      <c r="G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3" s="9" t="str">
        <f>IFERROR(IF(ISBLANK(INDEX(ProjectDetails[#Data],ROW(A88)+1,1)),"",IF($J92-1&lt;=-1,"",$J92-1)),"")</f>
        <v/>
      </c>
      <c r="M93" s="12" t="str">
        <f>IFERROR(ProjectTimelineData[NUM]+1,"")</f>
        <v/>
      </c>
      <c r="N93" s="13" t="str">
        <f>IFERROR(VLOOKUP([RANK Sorted],ProjectTimelineData[],3,0),"")</f>
        <v/>
      </c>
      <c r="O93" s="9" t="str">
        <f>IFERROR(VLOOKUP([RANK Sorted],ProjectTimelineData[],4,0),"")</f>
        <v/>
      </c>
      <c r="P93" s="9" t="str">
        <f>IFERROR(VLOOKUP([RANK Sorted],ProjectTimelineData[],5,0),"")</f>
        <v/>
      </c>
    </row>
    <row r="94" spans="5:16">
      <c r="E94" s="12" t="str">
        <f>IFERROR(RANK(F94,[RANK])+SUMPRODUCT(--(F94=[RANK]),--(J94&lt;[NUM])),"")</f>
        <v/>
      </c>
      <c r="F94" s="12" t="str">
        <f>IFERROR(RANK(ProjectTimelineData[[#This Row],[DATE]],[DATE],1),"")</f>
        <v/>
      </c>
      <c r="G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4" s="9" t="str">
        <f>IFERROR(IF(ISBLANK(INDEX(ProjectDetails[#Data],ROW(A89)+1,1)),"",IF($J93-1&lt;=-1,"",$J93-1)),"")</f>
        <v/>
      </c>
      <c r="M94" s="12" t="str">
        <f>IFERROR(ProjectTimelineData[NUM]+1,"")</f>
        <v/>
      </c>
      <c r="N94" s="13" t="str">
        <f>IFERROR(VLOOKUP([RANK Sorted],ProjectTimelineData[],3,0),"")</f>
        <v/>
      </c>
      <c r="O94" s="9" t="str">
        <f>IFERROR(VLOOKUP([RANK Sorted],ProjectTimelineData[],4,0),"")</f>
        <v/>
      </c>
      <c r="P94" s="9" t="str">
        <f>IFERROR(VLOOKUP([RANK Sorted],ProjectTimelineData[],5,0),"")</f>
        <v/>
      </c>
    </row>
    <row r="95" spans="5:16">
      <c r="E95" s="12" t="str">
        <f>IFERROR(RANK(F95,[RANK])+SUMPRODUCT(--(F95=[RANK]),--(J95&lt;[NUM])),"")</f>
        <v/>
      </c>
      <c r="F95" s="12" t="str">
        <f>IFERROR(RANK(ProjectTimelineData[[#This Row],[DATE]],[DATE],1),"")</f>
        <v/>
      </c>
      <c r="G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5" s="9" t="str">
        <f>IFERROR(IF(ISBLANK(INDEX(ProjectDetails[#Data],ROW(A90)+1,1)),"",IF($J94-1&lt;=-1,"",$J94-1)),"")</f>
        <v/>
      </c>
      <c r="M95" s="12" t="str">
        <f>IFERROR(ProjectTimelineData[NUM]+1,"")</f>
        <v/>
      </c>
      <c r="N95" s="13" t="str">
        <f>IFERROR(VLOOKUP([RANK Sorted],ProjectTimelineData[],3,0),"")</f>
        <v/>
      </c>
      <c r="O95" s="9" t="str">
        <f>IFERROR(VLOOKUP([RANK Sorted],ProjectTimelineData[],4,0),"")</f>
        <v/>
      </c>
      <c r="P95" s="9" t="str">
        <f>IFERROR(VLOOKUP([RANK Sorted],ProjectTimelineData[],5,0),"")</f>
        <v/>
      </c>
    </row>
    <row r="96" spans="5:16">
      <c r="E96" s="12" t="str">
        <f>IFERROR(RANK(F96,[RANK])+SUMPRODUCT(--(F96=[RANK]),--(J96&lt;[NUM])),"")</f>
        <v/>
      </c>
      <c r="F96" s="12" t="str">
        <f>IFERROR(RANK(ProjectTimelineData[[#This Row],[DATE]],[DATE],1),"")</f>
        <v/>
      </c>
      <c r="G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6" s="9" t="str">
        <f>IFERROR(IF(ISBLANK(INDEX(ProjectDetails[#Data],ROW(A91)+1,1)),"",IF($J95-1&lt;=-1,"",$J95-1)),"")</f>
        <v/>
      </c>
      <c r="M96" s="12" t="str">
        <f>IFERROR(ProjectTimelineData[NUM]+1,"")</f>
        <v/>
      </c>
      <c r="N96" s="13" t="str">
        <f>IFERROR(VLOOKUP([RANK Sorted],ProjectTimelineData[],3,0),"")</f>
        <v/>
      </c>
      <c r="O96" s="9" t="str">
        <f>IFERROR(VLOOKUP([RANK Sorted],ProjectTimelineData[],4,0),"")</f>
        <v/>
      </c>
      <c r="P96" s="9" t="str">
        <f>IFERROR(VLOOKUP([RANK Sorted],ProjectTimelineData[],5,0),"")</f>
        <v/>
      </c>
    </row>
    <row r="97" spans="5:16">
      <c r="E97" s="12" t="str">
        <f>IFERROR(RANK(F97,[RANK])+SUMPRODUCT(--(F97=[RANK]),--(J97&lt;[NUM])),"")</f>
        <v/>
      </c>
      <c r="F97" s="12" t="str">
        <f>IFERROR(RANK(ProjectTimelineData[[#This Row],[DATE]],[DATE],1),"")</f>
        <v/>
      </c>
      <c r="G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7" s="9" t="str">
        <f>IFERROR(IF(ISBLANK(INDEX(ProjectDetails[#Data],ROW(A92)+1,1)),"",IF($J96-1&lt;=-1,"",$J96-1)),"")</f>
        <v/>
      </c>
      <c r="M97" s="12" t="str">
        <f>IFERROR(ProjectTimelineData[NUM]+1,"")</f>
        <v/>
      </c>
      <c r="N97" s="13" t="str">
        <f>IFERROR(VLOOKUP([RANK Sorted],ProjectTimelineData[],3,0),"")</f>
        <v/>
      </c>
      <c r="O97" s="9" t="str">
        <f>IFERROR(VLOOKUP([RANK Sorted],ProjectTimelineData[],4,0),"")</f>
        <v/>
      </c>
      <c r="P97" s="9" t="str">
        <f>IFERROR(VLOOKUP([RANK Sorted],ProjectTimelineData[],5,0),"")</f>
        <v/>
      </c>
    </row>
    <row r="98" spans="5:16">
      <c r="E98" s="12" t="str">
        <f>IFERROR(RANK(F98,[RANK])+SUMPRODUCT(--(F98=[RANK]),--(J98&lt;[NUM])),"")</f>
        <v/>
      </c>
      <c r="F98" s="12" t="str">
        <f>IFERROR(RANK(ProjectTimelineData[[#This Row],[DATE]],[DATE],1),"")</f>
        <v/>
      </c>
      <c r="G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8" s="9" t="str">
        <f>IFERROR(IF(ISBLANK(INDEX(ProjectDetails[#Data],ROW(A93)+1,1)),"",IF($J97-1&lt;=-1,"",$J97-1)),"")</f>
        <v/>
      </c>
      <c r="M98" s="12" t="str">
        <f>IFERROR(ProjectTimelineData[NUM]+1,"")</f>
        <v/>
      </c>
      <c r="N98" s="13" t="str">
        <f>IFERROR(VLOOKUP([RANK Sorted],ProjectTimelineData[],3,0),"")</f>
        <v/>
      </c>
      <c r="O98" s="9" t="str">
        <f>IFERROR(VLOOKUP([RANK Sorted],ProjectTimelineData[],4,0),"")</f>
        <v/>
      </c>
      <c r="P98" s="9" t="str">
        <f>IFERROR(VLOOKUP([RANK Sorted],ProjectTimelineData[],5,0),"")</f>
        <v/>
      </c>
    </row>
    <row r="99" spans="5:16">
      <c r="E99" s="12" t="str">
        <f>IFERROR(RANK(F99,[RANK])+SUMPRODUCT(--(F99=[RANK]),--(J99&lt;[NUM])),"")</f>
        <v/>
      </c>
      <c r="F99" s="12" t="str">
        <f>IFERROR(RANK(ProjectTimelineData[[#This Row],[DATE]],[DATE],1),"")</f>
        <v/>
      </c>
      <c r="G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9" s="9" t="str">
        <f>IFERROR(IF(ISBLANK(INDEX(ProjectDetails[#Data],ROW(A94)+1,1)),"",IF($J98-1&lt;=-1,"",$J98-1)),"")</f>
        <v/>
      </c>
      <c r="M99" s="12" t="str">
        <f>IFERROR(ProjectTimelineData[NUM]+1,"")</f>
        <v/>
      </c>
      <c r="N99" s="13" t="str">
        <f>IFERROR(VLOOKUP([RANK Sorted],ProjectTimelineData[],3,0),"")</f>
        <v/>
      </c>
      <c r="O99" s="9" t="str">
        <f>IFERROR(VLOOKUP([RANK Sorted],ProjectTimelineData[],4,0),"")</f>
        <v/>
      </c>
      <c r="P99" s="9" t="str">
        <f>IFERROR(VLOOKUP([RANK Sorted],ProjectTimelineData[],5,0),"")</f>
        <v/>
      </c>
    </row>
    <row r="100" spans="5:16">
      <c r="E100" s="12" t="str">
        <f>IFERROR(RANK(F100,[RANK])+SUMPRODUCT(--(F100=[RANK]),--(J100&lt;[NUM])),"")</f>
        <v/>
      </c>
      <c r="F100" s="12" t="str">
        <f>IFERROR(RANK(ProjectTimelineData[[#This Row],[DATE]],[DATE],1),"")</f>
        <v/>
      </c>
      <c r="G1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0" s="9" t="str">
        <f>IFERROR(IF(ISBLANK(INDEX(ProjectDetails[#Data],ROW(A95)+1,1)),"",IF($J99-1&lt;=-1,"",$J99-1)),"")</f>
        <v/>
      </c>
      <c r="M100" s="12" t="str">
        <f>IFERROR(ProjectTimelineData[NUM]+1,"")</f>
        <v/>
      </c>
      <c r="N100" s="13" t="str">
        <f>IFERROR(VLOOKUP([RANK Sorted],ProjectTimelineData[],3,0),"")</f>
        <v/>
      </c>
      <c r="O100" s="9" t="str">
        <f>IFERROR(VLOOKUP([RANK Sorted],ProjectTimelineData[],4,0),"")</f>
        <v/>
      </c>
      <c r="P100" s="9" t="str">
        <f>IFERROR(VLOOKUP([RANK Sorted],ProjectTimelineData[],5,0),"")</f>
        <v/>
      </c>
    </row>
    <row r="101" spans="5:16">
      <c r="E101" s="12" t="str">
        <f>IFERROR(RANK(F101,[RANK])+SUMPRODUCT(--(F101=[RANK]),--(J101&lt;[NUM])),"")</f>
        <v/>
      </c>
      <c r="F101" s="12" t="str">
        <f>IFERROR(RANK(ProjectTimelineData[[#This Row],[DATE]],[DATE],1),"")</f>
        <v/>
      </c>
      <c r="G1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1" s="9" t="str">
        <f>IFERROR(IF(ISBLANK(INDEX(ProjectDetails[#Data],ROW(A96)+1,1)),"",IF($J100-1&lt;=-1,"",$J100-1)),"")</f>
        <v/>
      </c>
      <c r="M101" s="12" t="str">
        <f>IFERROR(ProjectTimelineData[NUM]+1,"")</f>
        <v/>
      </c>
      <c r="N101" s="13" t="str">
        <f>IFERROR(VLOOKUP([RANK Sorted],ProjectTimelineData[],3,0),"")</f>
        <v/>
      </c>
      <c r="O101" s="9" t="str">
        <f>IFERROR(VLOOKUP([RANK Sorted],ProjectTimelineData[],4,0),"")</f>
        <v/>
      </c>
      <c r="P101" s="9" t="str">
        <f>IFERROR(VLOOKUP([RANK Sorted],ProjectTimelineData[],5,0),"")</f>
        <v/>
      </c>
    </row>
    <row r="102" spans="5:16">
      <c r="E102" s="12" t="str">
        <f>IFERROR(RANK(F102,[RANK])+SUMPRODUCT(--(F102=[RANK]),--(J102&lt;[NUM])),"")</f>
        <v/>
      </c>
      <c r="F102" s="12" t="str">
        <f>IFERROR(RANK(ProjectTimelineData[[#This Row],[DATE]],[DATE],1),"")</f>
        <v/>
      </c>
      <c r="G1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2" s="9" t="str">
        <f>IFERROR(IF(ISBLANK(INDEX(ProjectDetails[#Data],ROW(A97)+1,1)),"",IF($J101-1&lt;=-1,"",$J101-1)),"")</f>
        <v/>
      </c>
      <c r="M102" s="12" t="str">
        <f>IFERROR(ProjectTimelineData[NUM]+1,"")</f>
        <v/>
      </c>
      <c r="N102" s="13" t="str">
        <f>IFERROR(VLOOKUP([RANK Sorted],ProjectTimelineData[],3,0),"")</f>
        <v/>
      </c>
      <c r="O102" s="9" t="str">
        <f>IFERROR(VLOOKUP([RANK Sorted],ProjectTimelineData[],4,0),"")</f>
        <v/>
      </c>
      <c r="P102" s="9" t="str">
        <f>IFERROR(VLOOKUP([RANK Sorted],ProjectTimelineData[],5,0),"")</f>
        <v/>
      </c>
    </row>
    <row r="103" spans="5:16">
      <c r="E103" s="12" t="str">
        <f>IFERROR(RANK(F103,[RANK])+SUMPRODUCT(--(F103=[RANK]),--(J103&lt;[NUM])),"")</f>
        <v/>
      </c>
      <c r="F103" s="12" t="str">
        <f>IFERROR(RANK(ProjectTimelineData[[#This Row],[DATE]],[DATE],1),"")</f>
        <v/>
      </c>
      <c r="G1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3" s="9" t="str">
        <f>IFERROR(IF(ISBLANK(INDEX(ProjectDetails[#Data],ROW(A98)+1,1)),"",IF($J102-1&lt;=-1,"",$J102-1)),"")</f>
        <v/>
      </c>
      <c r="M103" s="12" t="str">
        <f>IFERROR(ProjectTimelineData[NUM]+1,"")</f>
        <v/>
      </c>
      <c r="N103" s="13" t="str">
        <f>IFERROR(VLOOKUP([RANK Sorted],ProjectTimelineData[],3,0),"")</f>
        <v/>
      </c>
      <c r="O103" s="9" t="str">
        <f>IFERROR(VLOOKUP([RANK Sorted],ProjectTimelineData[],4,0),"")</f>
        <v/>
      </c>
      <c r="P103" s="9" t="str">
        <f>IFERROR(VLOOKUP([RANK Sorted],ProjectTimelineData[],5,0),"")</f>
        <v/>
      </c>
    </row>
    <row r="104" spans="5:16">
      <c r="E104" s="12" t="str">
        <f>IFERROR(RANK(F104,[RANK])+SUMPRODUCT(--(F104=[RANK]),--(J104&lt;[NUM])),"")</f>
        <v/>
      </c>
      <c r="F104" s="12" t="str">
        <f>IFERROR(RANK(ProjectTimelineData[[#This Row],[DATE]],[DATE],1),"")</f>
        <v/>
      </c>
      <c r="G1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4" s="9" t="str">
        <f>IFERROR(IF(ISBLANK(INDEX(ProjectDetails[#Data],ROW(A99)+1,1)),"",IF($J103-1&lt;=-1,"",$J103-1)),"")</f>
        <v/>
      </c>
      <c r="M104" s="12" t="str">
        <f>IFERROR(ProjectTimelineData[NUM]+1,"")</f>
        <v/>
      </c>
      <c r="N104" s="13" t="str">
        <f>IFERROR(VLOOKUP([RANK Sorted],ProjectTimelineData[],3,0),"")</f>
        <v/>
      </c>
      <c r="O104" s="9" t="str">
        <f>IFERROR(VLOOKUP([RANK Sorted],ProjectTimelineData[],4,0),"")</f>
        <v/>
      </c>
      <c r="P104" s="9" t="str">
        <f>IFERROR(VLOOKUP([RANK Sorted],ProjectTimelineData[],5,0),"")</f>
        <v/>
      </c>
    </row>
    <row r="105" spans="5:16">
      <c r="E105" s="12" t="str">
        <f>IFERROR(RANK(F105,[RANK])+SUMPRODUCT(--(F105=[RANK]),--(J105&lt;[NUM])),"")</f>
        <v/>
      </c>
      <c r="F105" s="12" t="str">
        <f>IFERROR(RANK(ProjectTimelineData[[#This Row],[DATE]],[DATE],1),"")</f>
        <v/>
      </c>
      <c r="G1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5" s="9" t="str">
        <f>IFERROR(IF(ISBLANK(INDEX(ProjectDetails[#Data],ROW(A100)+1,1)),"",IF($J104-1&lt;=-1,"",$J104-1)),"")</f>
        <v/>
      </c>
      <c r="M105" s="12" t="str">
        <f>IFERROR(ProjectTimelineData[NUM]+1,"")</f>
        <v/>
      </c>
      <c r="N105" s="13" t="str">
        <f>IFERROR(VLOOKUP([RANK Sorted],ProjectTimelineData[],3,0),"")</f>
        <v/>
      </c>
      <c r="O105" s="9" t="str">
        <f>IFERROR(VLOOKUP([RANK Sorted],ProjectTimelineData[],4,0),"")</f>
        <v/>
      </c>
      <c r="P105" s="9" t="str">
        <f>IFERROR(VLOOKUP([RANK Sorted],ProjectTimelineData[],5,0),"")</f>
        <v/>
      </c>
    </row>
    <row r="106" spans="5:16">
      <c r="E106" s="12" t="str">
        <f>IFERROR(RANK(F106,[RANK])+SUMPRODUCT(--(F106=[RANK]),--(J106&lt;[NUM])),"")</f>
        <v/>
      </c>
      <c r="F106" s="12" t="str">
        <f>IFERROR(RANK(ProjectTimelineData[[#This Row],[DATE]],[DATE],1),"")</f>
        <v/>
      </c>
      <c r="G1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6" s="9" t="str">
        <f>IFERROR(IF(ISBLANK(INDEX(ProjectDetails[#Data],ROW(A101)+1,1)),"",IF($J105-1&lt;=-1,"",$J105-1)),"")</f>
        <v/>
      </c>
      <c r="M106" s="12" t="str">
        <f>IFERROR(ProjectTimelineData[NUM]+1,"")</f>
        <v/>
      </c>
      <c r="N106" s="13" t="str">
        <f>IFERROR(VLOOKUP([RANK Sorted],ProjectTimelineData[],3,0),"")</f>
        <v/>
      </c>
      <c r="O106" s="9" t="str">
        <f>IFERROR(VLOOKUP([RANK Sorted],ProjectTimelineData[],4,0),"")</f>
        <v/>
      </c>
      <c r="P106" s="9" t="str">
        <f>IFERROR(VLOOKUP([RANK Sorted],ProjectTimelineData[],5,0),"")</f>
        <v/>
      </c>
    </row>
    <row r="107" spans="5:16">
      <c r="E107" s="12" t="str">
        <f>IFERROR(RANK(F107,[RANK])+SUMPRODUCT(--(F107=[RANK]),--(J107&lt;[NUM])),"")</f>
        <v/>
      </c>
      <c r="F107" s="12" t="str">
        <f>IFERROR(RANK(ProjectTimelineData[[#This Row],[DATE]],[DATE],1),"")</f>
        <v/>
      </c>
      <c r="G1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7" s="9" t="str">
        <f>IFERROR(IF(ISBLANK(INDEX(ProjectDetails[#Data],ROW(A102)+1,1)),"",IF($J106-1&lt;=-1,"",$J106-1)),"")</f>
        <v/>
      </c>
      <c r="M107" s="12" t="str">
        <f>IFERROR(ProjectTimelineData[NUM]+1,"")</f>
        <v/>
      </c>
      <c r="N107" s="13" t="str">
        <f>IFERROR(VLOOKUP([RANK Sorted],ProjectTimelineData[],3,0),"")</f>
        <v/>
      </c>
      <c r="O107" s="9" t="str">
        <f>IFERROR(VLOOKUP([RANK Sorted],ProjectTimelineData[],4,0),"")</f>
        <v/>
      </c>
      <c r="P107" s="9" t="str">
        <f>IFERROR(VLOOKUP([RANK Sorted],ProjectTimelineData[],5,0),"")</f>
        <v/>
      </c>
    </row>
    <row r="108" spans="5:16">
      <c r="E108" s="12" t="str">
        <f>IFERROR(RANK(F108,[RANK])+SUMPRODUCT(--(F108=[RANK]),--(J108&lt;[NUM])),"")</f>
        <v/>
      </c>
      <c r="F108" s="12" t="str">
        <f>IFERROR(RANK(ProjectTimelineData[[#This Row],[DATE]],[DATE],1),"")</f>
        <v/>
      </c>
      <c r="G1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8" s="9" t="str">
        <f>IFERROR(IF(ISBLANK(INDEX(ProjectDetails[#Data],ROW(A103)+1,1)),"",IF($J107-1&lt;=-1,"",$J107-1)),"")</f>
        <v/>
      </c>
      <c r="M108" s="12" t="str">
        <f>IFERROR(ProjectTimelineData[NUM]+1,"")</f>
        <v/>
      </c>
      <c r="N108" s="13" t="str">
        <f>IFERROR(VLOOKUP([RANK Sorted],ProjectTimelineData[],3,0),"")</f>
        <v/>
      </c>
      <c r="O108" s="9" t="str">
        <f>IFERROR(VLOOKUP([RANK Sorted],ProjectTimelineData[],4,0),"")</f>
        <v/>
      </c>
      <c r="P108" s="9" t="str">
        <f>IFERROR(VLOOKUP([RANK Sorted],ProjectTimelineData[],5,0),"")</f>
        <v/>
      </c>
    </row>
    <row r="109" spans="5:16">
      <c r="E109" s="12" t="str">
        <f>IFERROR(RANK(F109,[RANK])+SUMPRODUCT(--(F109=[RANK]),--(J109&lt;[NUM])),"")</f>
        <v/>
      </c>
      <c r="F109" s="12" t="str">
        <f>IFERROR(RANK(ProjectTimelineData[[#This Row],[DATE]],[DATE],1),"")</f>
        <v/>
      </c>
      <c r="G1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9" s="9" t="str">
        <f>IFERROR(IF(ISBLANK(INDEX(ProjectDetails[#Data],ROW(A104)+1,1)),"",IF($J108-1&lt;=-1,"",$J108-1)),"")</f>
        <v/>
      </c>
      <c r="M109" s="12" t="str">
        <f>IFERROR(ProjectTimelineData[NUM]+1,"")</f>
        <v/>
      </c>
      <c r="N109" s="13" t="str">
        <f>IFERROR(VLOOKUP([RANK Sorted],ProjectTimelineData[],3,0),"")</f>
        <v/>
      </c>
      <c r="O109" s="9" t="str">
        <f>IFERROR(VLOOKUP([RANK Sorted],ProjectTimelineData[],4,0),"")</f>
        <v/>
      </c>
      <c r="P109" s="9" t="str">
        <f>IFERROR(VLOOKUP([RANK Sorted],ProjectTimelineData[],5,0),"")</f>
        <v/>
      </c>
    </row>
    <row r="110" spans="5:16">
      <c r="E110" s="12" t="str">
        <f>IFERROR(RANK(F110,[RANK])+SUMPRODUCT(--(F110=[RANK]),--(J110&lt;[NUM])),"")</f>
        <v/>
      </c>
      <c r="F110" s="12" t="str">
        <f>IFERROR(RANK(ProjectTimelineData[[#This Row],[DATE]],[DATE],1),"")</f>
        <v/>
      </c>
      <c r="G1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0" s="9" t="str">
        <f>IFERROR(IF(ISBLANK(INDEX(ProjectDetails[#Data],ROW(A105)+1,1)),"",IF($J109-1&lt;=-1,"",$J109-1)),"")</f>
        <v/>
      </c>
      <c r="M110" s="12" t="str">
        <f>IFERROR(ProjectTimelineData[NUM]+1,"")</f>
        <v/>
      </c>
      <c r="N110" s="13" t="str">
        <f>IFERROR(VLOOKUP([RANK Sorted],ProjectTimelineData[],3,0),"")</f>
        <v/>
      </c>
      <c r="O110" s="9" t="str">
        <f>IFERROR(VLOOKUP([RANK Sorted],ProjectTimelineData[],4,0),"")</f>
        <v/>
      </c>
      <c r="P110" s="9" t="str">
        <f>IFERROR(VLOOKUP([RANK Sorted],ProjectTimelineData[],5,0),"")</f>
        <v/>
      </c>
    </row>
    <row r="111" spans="5:16">
      <c r="E111" s="12" t="str">
        <f>IFERROR(RANK(F111,[RANK])+SUMPRODUCT(--(F111=[RANK]),--(J111&lt;[NUM])),"")</f>
        <v/>
      </c>
      <c r="F111" s="12" t="str">
        <f>IFERROR(RANK(ProjectTimelineData[[#This Row],[DATE]],[DATE],1),"")</f>
        <v/>
      </c>
      <c r="G1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1" s="9" t="str">
        <f>IFERROR(IF(ISBLANK(INDEX(ProjectDetails[#Data],ROW(A106)+1,1)),"",IF($J110-1&lt;=-1,"",$J110-1)),"")</f>
        <v/>
      </c>
      <c r="M111" s="12" t="str">
        <f>IFERROR(ProjectTimelineData[NUM]+1,"")</f>
        <v/>
      </c>
      <c r="N111" s="13" t="str">
        <f>IFERROR(VLOOKUP([RANK Sorted],ProjectTimelineData[],3,0),"")</f>
        <v/>
      </c>
      <c r="O111" s="9" t="str">
        <f>IFERROR(VLOOKUP([RANK Sorted],ProjectTimelineData[],4,0),"")</f>
        <v/>
      </c>
      <c r="P111" s="9" t="str">
        <f>IFERROR(VLOOKUP([RANK Sorted],ProjectTimelineData[],5,0),"")</f>
        <v/>
      </c>
    </row>
    <row r="112" spans="5:16">
      <c r="E112" s="12" t="str">
        <f>IFERROR(RANK(F112,[RANK])+SUMPRODUCT(--(F112=[RANK]),--(J112&lt;[NUM])),"")</f>
        <v/>
      </c>
      <c r="F112" s="12" t="str">
        <f>IFERROR(RANK(ProjectTimelineData[[#This Row],[DATE]],[DATE],1),"")</f>
        <v/>
      </c>
      <c r="G1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2" s="9" t="str">
        <f>IFERROR(IF(ISBLANK(INDEX(ProjectDetails[#Data],ROW(A107)+1,1)),"",IF($J111-1&lt;=-1,"",$J111-1)),"")</f>
        <v/>
      </c>
      <c r="M112" s="12" t="str">
        <f>IFERROR(ProjectTimelineData[NUM]+1,"")</f>
        <v/>
      </c>
      <c r="N112" s="13" t="str">
        <f>IFERROR(VLOOKUP([RANK Sorted],ProjectTimelineData[],3,0),"")</f>
        <v/>
      </c>
      <c r="O112" s="9" t="str">
        <f>IFERROR(VLOOKUP([RANK Sorted],ProjectTimelineData[],4,0),"")</f>
        <v/>
      </c>
      <c r="P112" s="9" t="str">
        <f>IFERROR(VLOOKUP([RANK Sorted],ProjectTimelineData[],5,0),"")</f>
        <v/>
      </c>
    </row>
    <row r="113" spans="5:16">
      <c r="E113" s="12" t="str">
        <f>IFERROR(RANK(F113,[RANK])+SUMPRODUCT(--(F113=[RANK]),--(J113&lt;[NUM])),"")</f>
        <v/>
      </c>
      <c r="F113" s="12" t="str">
        <f>IFERROR(RANK(ProjectTimelineData[[#This Row],[DATE]],[DATE],1),"")</f>
        <v/>
      </c>
      <c r="G1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3" s="9" t="str">
        <f>IFERROR(IF(ISBLANK(INDEX(ProjectDetails[#Data],ROW(A108)+1,1)),"",IF($J112-1&lt;=-1,"",$J112-1)),"")</f>
        <v/>
      </c>
      <c r="M113" s="12" t="str">
        <f>IFERROR(ProjectTimelineData[NUM]+1,"")</f>
        <v/>
      </c>
      <c r="N113" s="13" t="str">
        <f>IFERROR(VLOOKUP([RANK Sorted],ProjectTimelineData[],3,0),"")</f>
        <v/>
      </c>
      <c r="O113" s="9" t="str">
        <f>IFERROR(VLOOKUP([RANK Sorted],ProjectTimelineData[],4,0),"")</f>
        <v/>
      </c>
      <c r="P113" s="9" t="str">
        <f>IFERROR(VLOOKUP([RANK Sorted],ProjectTimelineData[],5,0),"")</f>
        <v/>
      </c>
    </row>
    <row r="114" spans="5:16">
      <c r="E114" s="12" t="str">
        <f>IFERROR(RANK(F114,[RANK])+SUMPRODUCT(--(F114=[RANK]),--(J114&lt;[NUM])),"")</f>
        <v/>
      </c>
      <c r="F114" s="12" t="str">
        <f>IFERROR(RANK(ProjectTimelineData[[#This Row],[DATE]],[DATE],1),"")</f>
        <v/>
      </c>
      <c r="G1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4" s="9" t="str">
        <f>IFERROR(IF(ISBLANK(INDEX(ProjectDetails[#Data],ROW(A109)+1,1)),"",IF($J113-1&lt;=-1,"",$J113-1)),"")</f>
        <v/>
      </c>
      <c r="M114" s="12" t="str">
        <f>IFERROR(ProjectTimelineData[NUM]+1,"")</f>
        <v/>
      </c>
      <c r="N114" s="13" t="str">
        <f>IFERROR(VLOOKUP([RANK Sorted],ProjectTimelineData[],3,0),"")</f>
        <v/>
      </c>
      <c r="O114" s="9" t="str">
        <f>IFERROR(VLOOKUP([RANK Sorted],ProjectTimelineData[],4,0),"")</f>
        <v/>
      </c>
      <c r="P114" s="9" t="str">
        <f>IFERROR(VLOOKUP([RANK Sorted],ProjectTimelineData[],5,0),"")</f>
        <v/>
      </c>
    </row>
    <row r="115" spans="5:16">
      <c r="E115" s="12" t="str">
        <f>IFERROR(RANK(F115,[RANK])+SUMPRODUCT(--(F115=[RANK]),--(J115&lt;[NUM])),"")</f>
        <v/>
      </c>
      <c r="F115" s="12" t="str">
        <f>IFERROR(RANK(ProjectTimelineData[[#This Row],[DATE]],[DATE],1),"")</f>
        <v/>
      </c>
      <c r="G1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5" s="9" t="str">
        <f>IFERROR(IF(ISBLANK(INDEX(ProjectDetails[#Data],ROW(A110)+1,1)),"",IF($J114-1&lt;=-1,"",$J114-1)),"")</f>
        <v/>
      </c>
      <c r="M115" s="12" t="str">
        <f>IFERROR(ProjectTimelineData[NUM]+1,"")</f>
        <v/>
      </c>
      <c r="N115" s="13" t="str">
        <f>IFERROR(VLOOKUP([RANK Sorted],ProjectTimelineData[],3,0),"")</f>
        <v/>
      </c>
      <c r="O115" s="9" t="str">
        <f>IFERROR(VLOOKUP([RANK Sorted],ProjectTimelineData[],4,0),"")</f>
        <v/>
      </c>
      <c r="P115" s="9" t="str">
        <f>IFERROR(VLOOKUP([RANK Sorted],ProjectTimelineData[],5,0),"")</f>
        <v/>
      </c>
    </row>
    <row r="116" spans="5:16">
      <c r="E116" s="12" t="str">
        <f>IFERROR(RANK(F116,[RANK])+SUMPRODUCT(--(F116=[RANK]),--(J116&lt;[NUM])),"")</f>
        <v/>
      </c>
      <c r="F116" s="12" t="str">
        <f>IFERROR(RANK(ProjectTimelineData[[#This Row],[DATE]],[DATE],1),"")</f>
        <v/>
      </c>
      <c r="G1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6" s="9" t="str">
        <f>IFERROR(IF(ISBLANK(INDEX(ProjectDetails[#Data],ROW(A111)+1,1)),"",IF($J115-1&lt;=-1,"",$J115-1)),"")</f>
        <v/>
      </c>
      <c r="M116" s="12" t="str">
        <f>IFERROR(ProjectTimelineData[NUM]+1,"")</f>
        <v/>
      </c>
      <c r="N116" s="13" t="str">
        <f>IFERROR(VLOOKUP([RANK Sorted],ProjectTimelineData[],3,0),"")</f>
        <v/>
      </c>
      <c r="O116" s="9" t="str">
        <f>IFERROR(VLOOKUP([RANK Sorted],ProjectTimelineData[],4,0),"")</f>
        <v/>
      </c>
      <c r="P116" s="9" t="str">
        <f>IFERROR(VLOOKUP([RANK Sorted],ProjectTimelineData[],5,0),"")</f>
        <v/>
      </c>
    </row>
    <row r="117" spans="5:16">
      <c r="E117" s="12" t="str">
        <f>IFERROR(RANK(F117,[RANK])+SUMPRODUCT(--(F117=[RANK]),--(J117&lt;[NUM])),"")</f>
        <v/>
      </c>
      <c r="F117" s="12" t="str">
        <f>IFERROR(RANK(ProjectTimelineData[[#This Row],[DATE]],[DATE],1),"")</f>
        <v/>
      </c>
      <c r="G1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7" s="9" t="str">
        <f>IFERROR(IF(ISBLANK(INDEX(ProjectDetails[#Data],ROW(A112)+1,1)),"",IF($J116-1&lt;=-1,"",$J116-1)),"")</f>
        <v/>
      </c>
      <c r="M117" s="12" t="str">
        <f>IFERROR(ProjectTimelineData[NUM]+1,"")</f>
        <v/>
      </c>
      <c r="N117" s="13" t="str">
        <f>IFERROR(VLOOKUP([RANK Sorted],ProjectTimelineData[],3,0),"")</f>
        <v/>
      </c>
      <c r="O117" s="9" t="str">
        <f>IFERROR(VLOOKUP([RANK Sorted],ProjectTimelineData[],4,0),"")</f>
        <v/>
      </c>
      <c r="P117" s="9" t="str">
        <f>IFERROR(VLOOKUP([RANK Sorted],ProjectTimelineData[],5,0),"")</f>
        <v/>
      </c>
    </row>
    <row r="118" spans="5:16">
      <c r="E118" s="12" t="str">
        <f>IFERROR(RANK(F118,[RANK])+SUMPRODUCT(--(F118=[RANK]),--(J118&lt;[NUM])),"")</f>
        <v/>
      </c>
      <c r="F118" s="12" t="str">
        <f>IFERROR(RANK(ProjectTimelineData[[#This Row],[DATE]],[DATE],1),"")</f>
        <v/>
      </c>
      <c r="G1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8" s="9" t="str">
        <f>IFERROR(IF(ISBLANK(INDEX(ProjectDetails[#Data],ROW(A113)+1,1)),"",IF($J117-1&lt;=-1,"",$J117-1)),"")</f>
        <v/>
      </c>
      <c r="M118" s="12" t="str">
        <f>IFERROR(ProjectTimelineData[NUM]+1,"")</f>
        <v/>
      </c>
      <c r="N118" s="13" t="str">
        <f>IFERROR(VLOOKUP([RANK Sorted],ProjectTimelineData[],3,0),"")</f>
        <v/>
      </c>
      <c r="O118" s="9" t="str">
        <f>IFERROR(VLOOKUP([RANK Sorted],ProjectTimelineData[],4,0),"")</f>
        <v/>
      </c>
      <c r="P118" s="9" t="str">
        <f>IFERROR(VLOOKUP([RANK Sorted],ProjectTimelineData[],5,0),"")</f>
        <v/>
      </c>
    </row>
    <row r="119" spans="5:16">
      <c r="E119" s="12" t="str">
        <f>IFERROR(RANK(F119,[RANK])+SUMPRODUCT(--(F119=[RANK]),--(J119&lt;[NUM])),"")</f>
        <v/>
      </c>
      <c r="F119" s="12" t="str">
        <f>IFERROR(RANK(ProjectTimelineData[[#This Row],[DATE]],[DATE],1),"")</f>
        <v/>
      </c>
      <c r="G1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9" s="9" t="str">
        <f>IFERROR(IF(ISBLANK(INDEX(ProjectDetails[#Data],ROW(A114)+1,1)),"",IF($J118-1&lt;=-1,"",$J118-1)),"")</f>
        <v/>
      </c>
      <c r="M119" s="12" t="str">
        <f>IFERROR(ProjectTimelineData[NUM]+1,"")</f>
        <v/>
      </c>
      <c r="N119" s="13" t="str">
        <f>IFERROR(VLOOKUP([RANK Sorted],ProjectTimelineData[],3,0),"")</f>
        <v/>
      </c>
      <c r="O119" s="9" t="str">
        <f>IFERROR(VLOOKUP([RANK Sorted],ProjectTimelineData[],4,0),"")</f>
        <v/>
      </c>
      <c r="P119" s="9" t="str">
        <f>IFERROR(VLOOKUP([RANK Sorted],ProjectTimelineData[],5,0),"")</f>
        <v/>
      </c>
    </row>
    <row r="120" spans="5:16">
      <c r="E120" s="12" t="str">
        <f>IFERROR(RANK(F120,[RANK])+SUMPRODUCT(--(F120=[RANK]),--(J120&lt;[NUM])),"")</f>
        <v/>
      </c>
      <c r="F120" s="12" t="str">
        <f>IFERROR(RANK(ProjectTimelineData[[#This Row],[DATE]],[DATE],1),"")</f>
        <v/>
      </c>
      <c r="G1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0" s="9" t="str">
        <f>IFERROR(IF(ISBLANK(INDEX(ProjectDetails[#Data],ROW(A115)+1,1)),"",IF($J119-1&lt;=-1,"",$J119-1)),"")</f>
        <v/>
      </c>
      <c r="M120" s="12" t="str">
        <f>IFERROR(ProjectTimelineData[NUM]+1,"")</f>
        <v/>
      </c>
      <c r="N120" s="13" t="str">
        <f>IFERROR(VLOOKUP([RANK Sorted],ProjectTimelineData[],3,0),"")</f>
        <v/>
      </c>
      <c r="O120" s="9" t="str">
        <f>IFERROR(VLOOKUP([RANK Sorted],ProjectTimelineData[],4,0),"")</f>
        <v/>
      </c>
      <c r="P120" s="9" t="str">
        <f>IFERROR(VLOOKUP([RANK Sorted],ProjectTimelineData[],5,0),"")</f>
        <v/>
      </c>
    </row>
    <row r="121" spans="5:16">
      <c r="E121" s="12" t="str">
        <f>IFERROR(RANK(F121,[RANK])+SUMPRODUCT(--(F121=[RANK]),--(J121&lt;[NUM])),"")</f>
        <v/>
      </c>
      <c r="F121" s="12" t="str">
        <f>IFERROR(RANK(ProjectTimelineData[[#This Row],[DATE]],[DATE],1),"")</f>
        <v/>
      </c>
      <c r="G1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1" s="9" t="str">
        <f>IFERROR(IF(ISBLANK(INDEX(ProjectDetails[#Data],ROW(A116)+1,1)),"",IF($J120-1&lt;=-1,"",$J120-1)),"")</f>
        <v/>
      </c>
      <c r="M121" s="12" t="str">
        <f>IFERROR(ProjectTimelineData[NUM]+1,"")</f>
        <v/>
      </c>
      <c r="N121" s="13" t="str">
        <f>IFERROR(VLOOKUP([RANK Sorted],ProjectTimelineData[],3,0),"")</f>
        <v/>
      </c>
      <c r="O121" s="9" t="str">
        <f>IFERROR(VLOOKUP([RANK Sorted],ProjectTimelineData[],4,0),"")</f>
        <v/>
      </c>
      <c r="P121" s="9" t="str">
        <f>IFERROR(VLOOKUP([RANK Sorted],ProjectTimelineData[],5,0),"")</f>
        <v/>
      </c>
    </row>
    <row r="122" spans="5:16">
      <c r="E122" s="12" t="str">
        <f>IFERROR(RANK(F122,[RANK])+SUMPRODUCT(--(F122=[RANK]),--(J122&lt;[NUM])),"")</f>
        <v/>
      </c>
      <c r="F122" s="12" t="str">
        <f>IFERROR(RANK(ProjectTimelineData[[#This Row],[DATE]],[DATE],1),"")</f>
        <v/>
      </c>
      <c r="G1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2" s="9" t="str">
        <f>IFERROR(IF(ISBLANK(INDEX(ProjectDetails[#Data],ROW(A117)+1,1)),"",IF($J121-1&lt;=-1,"",$J121-1)),"")</f>
        <v/>
      </c>
      <c r="M122" s="12" t="str">
        <f>IFERROR(ProjectTimelineData[NUM]+1,"")</f>
        <v/>
      </c>
      <c r="N122" s="13" t="str">
        <f>IFERROR(VLOOKUP([RANK Sorted],ProjectTimelineData[],3,0),"")</f>
        <v/>
      </c>
      <c r="O122" s="9" t="str">
        <f>IFERROR(VLOOKUP([RANK Sorted],ProjectTimelineData[],4,0),"")</f>
        <v/>
      </c>
      <c r="P122" s="9" t="str">
        <f>IFERROR(VLOOKUP([RANK Sorted],ProjectTimelineData[],5,0),"")</f>
        <v/>
      </c>
    </row>
    <row r="123" spans="5:16">
      <c r="E123" s="12" t="str">
        <f>IFERROR(RANK(F123,[RANK])+SUMPRODUCT(--(F123=[RANK]),--(J123&lt;[NUM])),"")</f>
        <v/>
      </c>
      <c r="F123" s="12" t="str">
        <f>IFERROR(RANK(ProjectTimelineData[[#This Row],[DATE]],[DATE],1),"")</f>
        <v/>
      </c>
      <c r="G1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3" s="9" t="str">
        <f>IFERROR(IF(ISBLANK(INDEX(ProjectDetails[#Data],ROW(A118)+1,1)),"",IF($J122-1&lt;=-1,"",$J122-1)),"")</f>
        <v/>
      </c>
      <c r="M123" s="12" t="str">
        <f>IFERROR(ProjectTimelineData[NUM]+1,"")</f>
        <v/>
      </c>
      <c r="N123" s="13" t="str">
        <f>IFERROR(VLOOKUP([RANK Sorted],ProjectTimelineData[],3,0),"")</f>
        <v/>
      </c>
      <c r="O123" s="9" t="str">
        <f>IFERROR(VLOOKUP([RANK Sorted],ProjectTimelineData[],4,0),"")</f>
        <v/>
      </c>
      <c r="P123" s="9" t="str">
        <f>IFERROR(VLOOKUP([RANK Sorted],ProjectTimelineData[],5,0),"")</f>
        <v/>
      </c>
    </row>
    <row r="124" spans="5:16">
      <c r="E124" s="12" t="str">
        <f>IFERROR(RANK(F124,[RANK])+SUMPRODUCT(--(F124=[RANK]),--(J124&lt;[NUM])),"")</f>
        <v/>
      </c>
      <c r="F124" s="12" t="str">
        <f>IFERROR(RANK(ProjectTimelineData[[#This Row],[DATE]],[DATE],1),"")</f>
        <v/>
      </c>
      <c r="G1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4" s="9" t="str">
        <f>IFERROR(IF(ISBLANK(INDEX(ProjectDetails[#Data],ROW(A119)+1,1)),"",IF($J123-1&lt;=-1,"",$J123-1)),"")</f>
        <v/>
      </c>
      <c r="M124" s="12" t="str">
        <f>IFERROR(ProjectTimelineData[NUM]+1,"")</f>
        <v/>
      </c>
      <c r="N124" s="13" t="str">
        <f>IFERROR(VLOOKUP([RANK Sorted],ProjectTimelineData[],3,0),"")</f>
        <v/>
      </c>
      <c r="O124" s="9" t="str">
        <f>IFERROR(VLOOKUP([RANK Sorted],ProjectTimelineData[],4,0),"")</f>
        <v/>
      </c>
      <c r="P124" s="9" t="str">
        <f>IFERROR(VLOOKUP([RANK Sorted],ProjectTimelineData[],5,0),"")</f>
        <v/>
      </c>
    </row>
    <row r="125" spans="5:16">
      <c r="E125" s="12" t="str">
        <f>IFERROR(RANK(F125,[RANK])+SUMPRODUCT(--(F125=[RANK]),--(J125&lt;[NUM])),"")</f>
        <v/>
      </c>
      <c r="F125" s="12" t="str">
        <f>IFERROR(RANK(ProjectTimelineData[[#This Row],[DATE]],[DATE],1),"")</f>
        <v/>
      </c>
      <c r="G1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5" s="9" t="str">
        <f>IFERROR(IF(ISBLANK(INDEX(ProjectDetails[#Data],ROW(A120)+1,1)),"",IF($J124-1&lt;=-1,"",$J124-1)),"")</f>
        <v/>
      </c>
      <c r="M125" s="12" t="str">
        <f>IFERROR(ProjectTimelineData[NUM]+1,"")</f>
        <v/>
      </c>
      <c r="N125" s="13" t="str">
        <f>IFERROR(VLOOKUP([RANK Sorted],ProjectTimelineData[],3,0),"")</f>
        <v/>
      </c>
      <c r="O125" s="9" t="str">
        <f>IFERROR(VLOOKUP([RANK Sorted],ProjectTimelineData[],4,0),"")</f>
        <v/>
      </c>
      <c r="P125" s="9" t="str">
        <f>IFERROR(VLOOKUP([RANK Sorted],ProjectTimelineData[],5,0),"")</f>
        <v/>
      </c>
    </row>
    <row r="126" spans="5:16">
      <c r="E126" s="12" t="str">
        <f>IFERROR(RANK(F126,[RANK])+SUMPRODUCT(--(F126=[RANK]),--(J126&lt;[NUM])),"")</f>
        <v/>
      </c>
      <c r="F126" s="12" t="str">
        <f>IFERROR(RANK(ProjectTimelineData[[#This Row],[DATE]],[DATE],1),"")</f>
        <v/>
      </c>
      <c r="G1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6" s="9" t="str">
        <f>IFERROR(IF(ISBLANK(INDEX(ProjectDetails[#Data],ROW(A121)+1,1)),"",IF($J125-1&lt;=-1,"",$J125-1)),"")</f>
        <v/>
      </c>
      <c r="M126" s="12" t="str">
        <f>IFERROR(ProjectTimelineData[NUM]+1,"")</f>
        <v/>
      </c>
      <c r="N126" s="13" t="str">
        <f>IFERROR(VLOOKUP([RANK Sorted],ProjectTimelineData[],3,0),"")</f>
        <v/>
      </c>
      <c r="O126" s="9" t="str">
        <f>IFERROR(VLOOKUP([RANK Sorted],ProjectTimelineData[],4,0),"")</f>
        <v/>
      </c>
      <c r="P126" s="9" t="str">
        <f>IFERROR(VLOOKUP([RANK Sorted],ProjectTimelineData[],5,0),"")</f>
        <v/>
      </c>
    </row>
    <row r="127" spans="5:16">
      <c r="E127" s="12" t="str">
        <f>IFERROR(RANK(F127,[RANK])+SUMPRODUCT(--(F127=[RANK]),--(J127&lt;[NUM])),"")</f>
        <v/>
      </c>
      <c r="F127" s="12" t="str">
        <f>IFERROR(RANK(ProjectTimelineData[[#This Row],[DATE]],[DATE],1),"")</f>
        <v/>
      </c>
      <c r="G1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7" s="9" t="str">
        <f>IFERROR(IF(ISBLANK(INDEX(ProjectDetails[#Data],ROW(A122)+1,1)),"",IF($J126-1&lt;=-1,"",$J126-1)),"")</f>
        <v/>
      </c>
      <c r="M127" s="12" t="str">
        <f>IFERROR(ProjectTimelineData[NUM]+1,"")</f>
        <v/>
      </c>
      <c r="N127" s="13" t="str">
        <f>IFERROR(VLOOKUP([RANK Sorted],ProjectTimelineData[],3,0),"")</f>
        <v/>
      </c>
      <c r="O127" s="9" t="str">
        <f>IFERROR(VLOOKUP([RANK Sorted],ProjectTimelineData[],4,0),"")</f>
        <v/>
      </c>
      <c r="P127" s="9" t="str">
        <f>IFERROR(VLOOKUP([RANK Sorted],ProjectTimelineData[],5,0),"")</f>
        <v/>
      </c>
    </row>
    <row r="128" spans="5:16">
      <c r="E128" s="12" t="str">
        <f>IFERROR(RANK(F128,[RANK])+SUMPRODUCT(--(F128=[RANK]),--(J128&lt;[NUM])),"")</f>
        <v/>
      </c>
      <c r="F128" s="12" t="str">
        <f>IFERROR(RANK(ProjectTimelineData[[#This Row],[DATE]],[DATE],1),"")</f>
        <v/>
      </c>
      <c r="G1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8" s="9" t="str">
        <f>IFERROR(IF(ISBLANK(INDEX(ProjectDetails[#Data],ROW(A123)+1,1)),"",IF($J127-1&lt;=-1,"",$J127-1)),"")</f>
        <v/>
      </c>
      <c r="M128" s="12" t="str">
        <f>IFERROR(ProjectTimelineData[NUM]+1,"")</f>
        <v/>
      </c>
      <c r="N128" s="13" t="str">
        <f>IFERROR(VLOOKUP([RANK Sorted],ProjectTimelineData[],3,0),"")</f>
        <v/>
      </c>
      <c r="O128" s="9" t="str">
        <f>IFERROR(VLOOKUP([RANK Sorted],ProjectTimelineData[],4,0),"")</f>
        <v/>
      </c>
      <c r="P128" s="9" t="str">
        <f>IFERROR(VLOOKUP([RANK Sorted],ProjectTimelineData[],5,0),"")</f>
        <v/>
      </c>
    </row>
    <row r="129" spans="5:16">
      <c r="E129" s="12" t="str">
        <f>IFERROR(RANK(F129,[RANK])+SUMPRODUCT(--(F129=[RANK]),--(J129&lt;[NUM])),"")</f>
        <v/>
      </c>
      <c r="F129" s="12" t="str">
        <f>IFERROR(RANK(ProjectTimelineData[[#This Row],[DATE]],[DATE],1),"")</f>
        <v/>
      </c>
      <c r="G1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9" s="9" t="str">
        <f>IFERROR(IF(ISBLANK(INDEX(ProjectDetails[#Data],ROW(A124)+1,1)),"",IF($J128-1&lt;=-1,"",$J128-1)),"")</f>
        <v/>
      </c>
      <c r="M129" s="12" t="str">
        <f>IFERROR(ProjectTimelineData[NUM]+1,"")</f>
        <v/>
      </c>
      <c r="N129" s="13" t="str">
        <f>IFERROR(VLOOKUP([RANK Sorted],ProjectTimelineData[],3,0),"")</f>
        <v/>
      </c>
      <c r="O129" s="9" t="str">
        <f>IFERROR(VLOOKUP([RANK Sorted],ProjectTimelineData[],4,0),"")</f>
        <v/>
      </c>
      <c r="P129" s="9" t="str">
        <f>IFERROR(VLOOKUP([RANK Sorted],ProjectTimelineData[],5,0),"")</f>
        <v/>
      </c>
    </row>
    <row r="130" spans="5:16">
      <c r="E130" s="12" t="str">
        <f>IFERROR(RANK(F130,[RANK])+SUMPRODUCT(--(F130=[RANK]),--(J130&lt;[NUM])),"")</f>
        <v/>
      </c>
      <c r="F130" s="12" t="str">
        <f>IFERROR(RANK(ProjectTimelineData[[#This Row],[DATE]],[DATE],1),"")</f>
        <v/>
      </c>
      <c r="G1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0" s="9" t="str">
        <f>IFERROR(IF(ISBLANK(INDEX(ProjectDetails[#Data],ROW(A125)+1,1)),"",IF($J129-1&lt;=-1,"",$J129-1)),"")</f>
        <v/>
      </c>
      <c r="M130" s="12" t="str">
        <f>IFERROR(ProjectTimelineData[NUM]+1,"")</f>
        <v/>
      </c>
      <c r="N130" s="13" t="str">
        <f>IFERROR(VLOOKUP([RANK Sorted],ProjectTimelineData[],3,0),"")</f>
        <v/>
      </c>
      <c r="O130" s="9" t="str">
        <f>IFERROR(VLOOKUP([RANK Sorted],ProjectTimelineData[],4,0),"")</f>
        <v/>
      </c>
      <c r="P130" s="9" t="str">
        <f>IFERROR(VLOOKUP([RANK Sorted],ProjectTimelineData[],5,0),"")</f>
        <v/>
      </c>
    </row>
    <row r="131" spans="5:16">
      <c r="E131" s="12" t="str">
        <f>IFERROR(RANK(F131,[RANK])+SUMPRODUCT(--(F131=[RANK]),--(J131&lt;[NUM])),"")</f>
        <v/>
      </c>
      <c r="F131" s="12" t="str">
        <f>IFERROR(RANK(ProjectTimelineData[[#This Row],[DATE]],[DATE],1),"")</f>
        <v/>
      </c>
      <c r="G1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1" s="9" t="str">
        <f>IFERROR(IF(ISBLANK(INDEX(ProjectDetails[#Data],ROW(A126)+1,1)),"",IF($J130-1&lt;=-1,"",$J130-1)),"")</f>
        <v/>
      </c>
      <c r="M131" s="12" t="str">
        <f>IFERROR(ProjectTimelineData[NUM]+1,"")</f>
        <v/>
      </c>
      <c r="N131" s="13" t="str">
        <f>IFERROR(VLOOKUP([RANK Sorted],ProjectTimelineData[],3,0),"")</f>
        <v/>
      </c>
      <c r="O131" s="9" t="str">
        <f>IFERROR(VLOOKUP([RANK Sorted],ProjectTimelineData[],4,0),"")</f>
        <v/>
      </c>
      <c r="P131" s="9" t="str">
        <f>IFERROR(VLOOKUP([RANK Sorted],ProjectTimelineData[],5,0),"")</f>
        <v/>
      </c>
    </row>
    <row r="132" spans="5:16">
      <c r="E132" s="12" t="str">
        <f>IFERROR(RANK(F132,[RANK])+SUMPRODUCT(--(F132=[RANK]),--(J132&lt;[NUM])),"")</f>
        <v/>
      </c>
      <c r="F132" s="12" t="str">
        <f>IFERROR(RANK(ProjectTimelineData[[#This Row],[DATE]],[DATE],1),"")</f>
        <v/>
      </c>
      <c r="G1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2" s="9" t="str">
        <f>IFERROR(IF(ISBLANK(INDEX(ProjectDetails[#Data],ROW(A127)+1,1)),"",IF($J131-1&lt;=-1,"",$J131-1)),"")</f>
        <v/>
      </c>
      <c r="M132" s="12" t="str">
        <f>IFERROR(ProjectTimelineData[NUM]+1,"")</f>
        <v/>
      </c>
      <c r="N132" s="13" t="str">
        <f>IFERROR(VLOOKUP([RANK Sorted],ProjectTimelineData[],3,0),"")</f>
        <v/>
      </c>
      <c r="O132" s="9" t="str">
        <f>IFERROR(VLOOKUP([RANK Sorted],ProjectTimelineData[],4,0),"")</f>
        <v/>
      </c>
      <c r="P132" s="9" t="str">
        <f>IFERROR(VLOOKUP([RANK Sorted],ProjectTimelineData[],5,0),"")</f>
        <v/>
      </c>
    </row>
    <row r="133" spans="5:16">
      <c r="E133" s="12" t="str">
        <f>IFERROR(RANK(F133,[RANK])+SUMPRODUCT(--(F133=[RANK]),--(J133&lt;[NUM])),"")</f>
        <v/>
      </c>
      <c r="F133" s="12" t="str">
        <f>IFERROR(RANK(ProjectTimelineData[[#This Row],[DATE]],[DATE],1),"")</f>
        <v/>
      </c>
      <c r="G1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3" s="9" t="str">
        <f>IFERROR(IF(ISBLANK(INDEX(ProjectDetails[#Data],ROW(A128)+1,1)),"",IF($J132-1&lt;=-1,"",$J132-1)),"")</f>
        <v/>
      </c>
      <c r="M133" s="12" t="str">
        <f>IFERROR(ProjectTimelineData[NUM]+1,"")</f>
        <v/>
      </c>
      <c r="N133" s="13" t="str">
        <f>IFERROR(VLOOKUP([RANK Sorted],ProjectTimelineData[],3,0),"")</f>
        <v/>
      </c>
      <c r="O133" s="9" t="str">
        <f>IFERROR(VLOOKUP([RANK Sorted],ProjectTimelineData[],4,0),"")</f>
        <v/>
      </c>
      <c r="P133" s="9" t="str">
        <f>IFERROR(VLOOKUP([RANK Sorted],ProjectTimelineData[],5,0),"")</f>
        <v/>
      </c>
    </row>
    <row r="134" spans="5:16">
      <c r="E134" s="12" t="str">
        <f>IFERROR(RANK(F134,[RANK])+SUMPRODUCT(--(F134=[RANK]),--(J134&lt;[NUM])),"")</f>
        <v/>
      </c>
      <c r="F134" s="12" t="str">
        <f>IFERROR(RANK(ProjectTimelineData[[#This Row],[DATE]],[DATE],1),"")</f>
        <v/>
      </c>
      <c r="G1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4" s="9" t="str">
        <f>IFERROR(IF(ISBLANK(INDEX(ProjectDetails[#Data],ROW(A129)+1,1)),"",IF($J133-1&lt;=-1,"",$J133-1)),"")</f>
        <v/>
      </c>
      <c r="M134" s="12" t="str">
        <f>IFERROR(ProjectTimelineData[NUM]+1,"")</f>
        <v/>
      </c>
      <c r="N134" s="13" t="str">
        <f>IFERROR(VLOOKUP([RANK Sorted],ProjectTimelineData[],3,0),"")</f>
        <v/>
      </c>
      <c r="O134" s="9" t="str">
        <f>IFERROR(VLOOKUP([RANK Sorted],ProjectTimelineData[],4,0),"")</f>
        <v/>
      </c>
      <c r="P134" s="9" t="str">
        <f>IFERROR(VLOOKUP([RANK Sorted],ProjectTimelineData[],5,0),"")</f>
        <v/>
      </c>
    </row>
    <row r="135" spans="5:16">
      <c r="E135" s="12" t="str">
        <f>IFERROR(RANK(F135,[RANK])+SUMPRODUCT(--(F135=[RANK]),--(J135&lt;[NUM])),"")</f>
        <v/>
      </c>
      <c r="F135" s="12" t="str">
        <f>IFERROR(RANK(ProjectTimelineData[[#This Row],[DATE]],[DATE],1),"")</f>
        <v/>
      </c>
      <c r="G1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5" s="9" t="str">
        <f>IFERROR(IF(ISBLANK(INDEX(ProjectDetails[#Data],ROW(A130)+1,1)),"",IF($J134-1&lt;=-1,"",$J134-1)),"")</f>
        <v/>
      </c>
      <c r="M135" s="12" t="str">
        <f>IFERROR(ProjectTimelineData[NUM]+1,"")</f>
        <v/>
      </c>
      <c r="N135" s="13" t="str">
        <f>IFERROR(VLOOKUP([RANK Sorted],ProjectTimelineData[],3,0),"")</f>
        <v/>
      </c>
      <c r="O135" s="9" t="str">
        <f>IFERROR(VLOOKUP([RANK Sorted],ProjectTimelineData[],4,0),"")</f>
        <v/>
      </c>
      <c r="P135" s="9" t="str">
        <f>IFERROR(VLOOKUP([RANK Sorted],ProjectTimelineData[],5,0),"")</f>
        <v/>
      </c>
    </row>
    <row r="136" spans="5:16">
      <c r="E136" s="12" t="str">
        <f>IFERROR(RANK(F136,[RANK])+SUMPRODUCT(--(F136=[RANK]),--(J136&lt;[NUM])),"")</f>
        <v/>
      </c>
      <c r="F136" s="12" t="str">
        <f>IFERROR(RANK(ProjectTimelineData[[#This Row],[DATE]],[DATE],1),"")</f>
        <v/>
      </c>
      <c r="G1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6" s="9" t="str">
        <f>IFERROR(IF(ISBLANK(INDEX(ProjectDetails[#Data],ROW(A131)+1,1)),"",IF($J135-1&lt;=-1,"",$J135-1)),"")</f>
        <v/>
      </c>
      <c r="M136" s="12" t="str">
        <f>IFERROR(ProjectTimelineData[NUM]+1,"")</f>
        <v/>
      </c>
      <c r="N136" s="13" t="str">
        <f>IFERROR(VLOOKUP([RANK Sorted],ProjectTimelineData[],3,0),"")</f>
        <v/>
      </c>
      <c r="O136" s="9" t="str">
        <f>IFERROR(VLOOKUP([RANK Sorted],ProjectTimelineData[],4,0),"")</f>
        <v/>
      </c>
      <c r="P136" s="9" t="str">
        <f>IFERROR(VLOOKUP([RANK Sorted],ProjectTimelineData[],5,0),"")</f>
        <v/>
      </c>
    </row>
    <row r="137" spans="5:16">
      <c r="E137" s="12" t="str">
        <f>IFERROR(RANK(F137,[RANK])+SUMPRODUCT(--(F137=[RANK]),--(J137&lt;[NUM])),"")</f>
        <v/>
      </c>
      <c r="F137" s="12" t="str">
        <f>IFERROR(RANK(ProjectTimelineData[[#This Row],[DATE]],[DATE],1),"")</f>
        <v/>
      </c>
      <c r="G1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7" s="9" t="str">
        <f>IFERROR(IF(ISBLANK(INDEX(ProjectDetails[#Data],ROW(A132)+1,1)),"",IF($J136-1&lt;=-1,"",$J136-1)),"")</f>
        <v/>
      </c>
      <c r="M137" s="12" t="str">
        <f>IFERROR(ProjectTimelineData[NUM]+1,"")</f>
        <v/>
      </c>
      <c r="N137" s="13" t="str">
        <f>IFERROR(VLOOKUP([RANK Sorted],ProjectTimelineData[],3,0),"")</f>
        <v/>
      </c>
      <c r="O137" s="9" t="str">
        <f>IFERROR(VLOOKUP([RANK Sorted],ProjectTimelineData[],4,0),"")</f>
        <v/>
      </c>
      <c r="P137" s="9" t="str">
        <f>IFERROR(VLOOKUP([RANK Sorted],ProjectTimelineData[],5,0),"")</f>
        <v/>
      </c>
    </row>
    <row r="138" spans="5:16">
      <c r="E138" s="12" t="str">
        <f>IFERROR(RANK(F138,[RANK])+SUMPRODUCT(--(F138=[RANK]),--(J138&lt;[NUM])),"")</f>
        <v/>
      </c>
      <c r="F138" s="12" t="str">
        <f>IFERROR(RANK(ProjectTimelineData[[#This Row],[DATE]],[DATE],1),"")</f>
        <v/>
      </c>
      <c r="G1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8" s="9" t="str">
        <f>IFERROR(IF(ISBLANK(INDEX(ProjectDetails[#Data],ROW(A133)+1,1)),"",IF($J137-1&lt;=-1,"",$J137-1)),"")</f>
        <v/>
      </c>
      <c r="M138" s="12" t="str">
        <f>IFERROR(ProjectTimelineData[NUM]+1,"")</f>
        <v/>
      </c>
      <c r="N138" s="13" t="str">
        <f>IFERROR(VLOOKUP([RANK Sorted],ProjectTimelineData[],3,0),"")</f>
        <v/>
      </c>
      <c r="O138" s="9" t="str">
        <f>IFERROR(VLOOKUP([RANK Sorted],ProjectTimelineData[],4,0),"")</f>
        <v/>
      </c>
      <c r="P138" s="9" t="str">
        <f>IFERROR(VLOOKUP([RANK Sorted],ProjectTimelineData[],5,0),"")</f>
        <v/>
      </c>
    </row>
    <row r="139" spans="5:16">
      <c r="E139" s="12" t="str">
        <f>IFERROR(RANK(F139,[RANK])+SUMPRODUCT(--(F139=[RANK]),--(J139&lt;[NUM])),"")</f>
        <v/>
      </c>
      <c r="F139" s="12" t="str">
        <f>IFERROR(RANK(ProjectTimelineData[[#This Row],[DATE]],[DATE],1),"")</f>
        <v/>
      </c>
      <c r="G1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9" s="9" t="str">
        <f>IFERROR(IF(ISBLANK(INDEX(ProjectDetails[#Data],ROW(A134)+1,1)),"",IF($J138-1&lt;=-1,"",$J138-1)),"")</f>
        <v/>
      </c>
      <c r="M139" s="12" t="str">
        <f>IFERROR(ProjectTimelineData[NUM]+1,"")</f>
        <v/>
      </c>
      <c r="N139" s="13" t="str">
        <f>IFERROR(VLOOKUP([RANK Sorted],ProjectTimelineData[],3,0),"")</f>
        <v/>
      </c>
      <c r="O139" s="9" t="str">
        <f>IFERROR(VLOOKUP([RANK Sorted],ProjectTimelineData[],4,0),"")</f>
        <v/>
      </c>
      <c r="P139" s="9" t="str">
        <f>IFERROR(VLOOKUP([RANK Sorted],ProjectTimelineData[],5,0),"")</f>
        <v/>
      </c>
    </row>
    <row r="140" spans="5:16">
      <c r="E140" s="12" t="str">
        <f>IFERROR(RANK(F140,[RANK])+SUMPRODUCT(--(F140=[RANK]),--(J140&lt;[NUM])),"")</f>
        <v/>
      </c>
      <c r="F140" s="12" t="str">
        <f>IFERROR(RANK(ProjectTimelineData[[#This Row],[DATE]],[DATE],1),"")</f>
        <v/>
      </c>
      <c r="G1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0" s="9" t="str">
        <f>IFERROR(IF(ISBLANK(INDEX(ProjectDetails[#Data],ROW(A135)+1,1)),"",IF($J139-1&lt;=-1,"",$J139-1)),"")</f>
        <v/>
      </c>
      <c r="M140" s="12" t="str">
        <f>IFERROR(ProjectTimelineData[NUM]+1,"")</f>
        <v/>
      </c>
      <c r="N140" s="13" t="str">
        <f>IFERROR(VLOOKUP([RANK Sorted],ProjectTimelineData[],3,0),"")</f>
        <v/>
      </c>
      <c r="O140" s="9" t="str">
        <f>IFERROR(VLOOKUP([RANK Sorted],ProjectTimelineData[],4,0),"")</f>
        <v/>
      </c>
      <c r="P140" s="9" t="str">
        <f>IFERROR(VLOOKUP([RANK Sorted],ProjectTimelineData[],5,0),"")</f>
        <v/>
      </c>
    </row>
    <row r="141" spans="5:16">
      <c r="E141" s="12" t="str">
        <f>IFERROR(RANK(F141,[RANK])+SUMPRODUCT(--(F141=[RANK]),--(J141&lt;[NUM])),"")</f>
        <v/>
      </c>
      <c r="F141" s="12" t="str">
        <f>IFERROR(RANK(ProjectTimelineData[[#This Row],[DATE]],[DATE],1),"")</f>
        <v/>
      </c>
      <c r="G1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1" s="9" t="str">
        <f>IFERROR(IF(ISBLANK(INDEX(ProjectDetails[#Data],ROW(A136)+1,1)),"",IF($J140-1&lt;=-1,"",$J140-1)),"")</f>
        <v/>
      </c>
      <c r="M141" s="12" t="str">
        <f>IFERROR(ProjectTimelineData[NUM]+1,"")</f>
        <v/>
      </c>
      <c r="N141" s="13" t="str">
        <f>IFERROR(VLOOKUP([RANK Sorted],ProjectTimelineData[],3,0),"")</f>
        <v/>
      </c>
      <c r="O141" s="9" t="str">
        <f>IFERROR(VLOOKUP([RANK Sorted],ProjectTimelineData[],4,0),"")</f>
        <v/>
      </c>
      <c r="P141" s="9" t="str">
        <f>IFERROR(VLOOKUP([RANK Sorted],ProjectTimelineData[],5,0),"")</f>
        <v/>
      </c>
    </row>
    <row r="142" spans="5:16">
      <c r="E142" s="12" t="str">
        <f>IFERROR(RANK(F142,[RANK])+SUMPRODUCT(--(F142=[RANK]),--(J142&lt;[NUM])),"")</f>
        <v/>
      </c>
      <c r="F142" s="12" t="str">
        <f>IFERROR(RANK(ProjectTimelineData[[#This Row],[DATE]],[DATE],1),"")</f>
        <v/>
      </c>
      <c r="G1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2" s="9" t="str">
        <f>IFERROR(IF(ISBLANK(INDEX(ProjectDetails[#Data],ROW(A137)+1,1)),"",IF($J141-1&lt;=-1,"",$J141-1)),"")</f>
        <v/>
      </c>
      <c r="M142" s="12" t="str">
        <f>IFERROR(ProjectTimelineData[NUM]+1,"")</f>
        <v/>
      </c>
      <c r="N142" s="13" t="str">
        <f>IFERROR(VLOOKUP([RANK Sorted],ProjectTimelineData[],3,0),"")</f>
        <v/>
      </c>
      <c r="O142" s="9" t="str">
        <f>IFERROR(VLOOKUP([RANK Sorted],ProjectTimelineData[],4,0),"")</f>
        <v/>
      </c>
      <c r="P142" s="9" t="str">
        <f>IFERROR(VLOOKUP([RANK Sorted],ProjectTimelineData[],5,0),"")</f>
        <v/>
      </c>
    </row>
    <row r="143" spans="5:16">
      <c r="E143" s="12" t="str">
        <f>IFERROR(RANK(F143,[RANK])+SUMPRODUCT(--(F143=[RANK]),--(J143&lt;[NUM])),"")</f>
        <v/>
      </c>
      <c r="F143" s="12" t="str">
        <f>IFERROR(RANK(ProjectTimelineData[[#This Row],[DATE]],[DATE],1),"")</f>
        <v/>
      </c>
      <c r="G1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3" s="9" t="str">
        <f>IFERROR(IF(ISBLANK(INDEX(ProjectDetails[#Data],ROW(A138)+1,1)),"",IF($J142-1&lt;=-1,"",$J142-1)),"")</f>
        <v/>
      </c>
      <c r="M143" s="12" t="str">
        <f>IFERROR(ProjectTimelineData[NUM]+1,"")</f>
        <v/>
      </c>
      <c r="N143" s="13" t="str">
        <f>IFERROR(VLOOKUP([RANK Sorted],ProjectTimelineData[],3,0),"")</f>
        <v/>
      </c>
      <c r="O143" s="9" t="str">
        <f>IFERROR(VLOOKUP([RANK Sorted],ProjectTimelineData[],4,0),"")</f>
        <v/>
      </c>
      <c r="P143" s="9" t="str">
        <f>IFERROR(VLOOKUP([RANK Sorted],ProjectTimelineData[],5,0),"")</f>
        <v/>
      </c>
    </row>
    <row r="144" spans="5:16">
      <c r="E144" s="12" t="str">
        <f>IFERROR(RANK(F144,[RANK])+SUMPRODUCT(--(F144=[RANK]),--(J144&lt;[NUM])),"")</f>
        <v/>
      </c>
      <c r="F144" s="12" t="str">
        <f>IFERROR(RANK(ProjectTimelineData[[#This Row],[DATE]],[DATE],1),"")</f>
        <v/>
      </c>
      <c r="G1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4" s="9" t="str">
        <f>IFERROR(IF(ISBLANK(INDEX(ProjectDetails[#Data],ROW(A139)+1,1)),"",IF($J143-1&lt;=-1,"",$J143-1)),"")</f>
        <v/>
      </c>
      <c r="M144" s="12" t="str">
        <f>IFERROR(ProjectTimelineData[NUM]+1,"")</f>
        <v/>
      </c>
      <c r="N144" s="13" t="str">
        <f>IFERROR(VLOOKUP([RANK Sorted],ProjectTimelineData[],3,0),"")</f>
        <v/>
      </c>
      <c r="O144" s="9" t="str">
        <f>IFERROR(VLOOKUP([RANK Sorted],ProjectTimelineData[],4,0),"")</f>
        <v/>
      </c>
      <c r="P144" s="9" t="str">
        <f>IFERROR(VLOOKUP([RANK Sorted],ProjectTimelineData[],5,0),"")</f>
        <v/>
      </c>
    </row>
    <row r="145" spans="5:16">
      <c r="E145" s="12" t="str">
        <f>IFERROR(RANK(F145,[RANK])+SUMPRODUCT(--(F145=[RANK]),--(J145&lt;[NUM])),"")</f>
        <v/>
      </c>
      <c r="F145" s="12" t="str">
        <f>IFERROR(RANK(ProjectTimelineData[[#This Row],[DATE]],[DATE],1),"")</f>
        <v/>
      </c>
      <c r="G1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5" s="9" t="str">
        <f>IFERROR(IF(ISBLANK(INDEX(ProjectDetails[#Data],ROW(A140)+1,1)),"",IF($J144-1&lt;=-1,"",$J144-1)),"")</f>
        <v/>
      </c>
      <c r="M145" s="12" t="str">
        <f>IFERROR(ProjectTimelineData[NUM]+1,"")</f>
        <v/>
      </c>
      <c r="N145" s="13" t="str">
        <f>IFERROR(VLOOKUP([RANK Sorted],ProjectTimelineData[],3,0),"")</f>
        <v/>
      </c>
      <c r="O145" s="9" t="str">
        <f>IFERROR(VLOOKUP([RANK Sorted],ProjectTimelineData[],4,0),"")</f>
        <v/>
      </c>
      <c r="P145" s="9" t="str">
        <f>IFERROR(VLOOKUP([RANK Sorted],ProjectTimelineData[],5,0),"")</f>
        <v/>
      </c>
    </row>
    <row r="146" spans="5:16">
      <c r="E146" s="12" t="str">
        <f>IFERROR(RANK(F146,[RANK])+SUMPRODUCT(--(F146=[RANK]),--(J146&lt;[NUM])),"")</f>
        <v/>
      </c>
      <c r="F146" s="12" t="str">
        <f>IFERROR(RANK(ProjectTimelineData[[#This Row],[DATE]],[DATE],1),"")</f>
        <v/>
      </c>
      <c r="G1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6" s="9" t="str">
        <f>IFERROR(IF(ISBLANK(INDEX(ProjectDetails[#Data],ROW(A141)+1,1)),"",IF($J145-1&lt;=-1,"",$J145-1)),"")</f>
        <v/>
      </c>
      <c r="M146" s="12" t="str">
        <f>IFERROR(ProjectTimelineData[NUM]+1,"")</f>
        <v/>
      </c>
      <c r="N146" s="13" t="str">
        <f>IFERROR(VLOOKUP([RANK Sorted],ProjectTimelineData[],3,0),"")</f>
        <v/>
      </c>
      <c r="O146" s="9" t="str">
        <f>IFERROR(VLOOKUP([RANK Sorted],ProjectTimelineData[],4,0),"")</f>
        <v/>
      </c>
      <c r="P146" s="9" t="str">
        <f>IFERROR(VLOOKUP([RANK Sorted],ProjectTimelineData[],5,0),"")</f>
        <v/>
      </c>
    </row>
    <row r="147" spans="5:16">
      <c r="E147" s="12" t="str">
        <f>IFERROR(RANK(F147,[RANK])+SUMPRODUCT(--(F147=[RANK]),--(J147&lt;[NUM])),"")</f>
        <v/>
      </c>
      <c r="F147" s="12" t="str">
        <f>IFERROR(RANK(ProjectTimelineData[[#This Row],[DATE]],[DATE],1),"")</f>
        <v/>
      </c>
      <c r="G1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7" s="9" t="str">
        <f>IFERROR(IF(ISBLANK(INDEX(ProjectDetails[#Data],ROW(A142)+1,1)),"",IF($J146-1&lt;=-1,"",$J146-1)),"")</f>
        <v/>
      </c>
      <c r="M147" s="12" t="str">
        <f>IFERROR(ProjectTimelineData[NUM]+1,"")</f>
        <v/>
      </c>
      <c r="N147" s="13" t="str">
        <f>IFERROR(VLOOKUP([RANK Sorted],ProjectTimelineData[],3,0),"")</f>
        <v/>
      </c>
      <c r="O147" s="9" t="str">
        <f>IFERROR(VLOOKUP([RANK Sorted],ProjectTimelineData[],4,0),"")</f>
        <v/>
      </c>
      <c r="P147" s="9" t="str">
        <f>IFERROR(VLOOKUP([RANK Sorted],ProjectTimelineData[],5,0),"")</f>
        <v/>
      </c>
    </row>
    <row r="148" spans="5:16">
      <c r="E148" s="12" t="str">
        <f>IFERROR(RANK(F148,[RANK])+SUMPRODUCT(--(F148=[RANK]),--(J148&lt;[NUM])),"")</f>
        <v/>
      </c>
      <c r="F148" s="12" t="str">
        <f>IFERROR(RANK(ProjectTimelineData[[#This Row],[DATE]],[DATE],1),"")</f>
        <v/>
      </c>
      <c r="G1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8" s="9" t="str">
        <f>IFERROR(IF(ISBLANK(INDEX(ProjectDetails[#Data],ROW(A143)+1,1)),"",IF($J147-1&lt;=-1,"",$J147-1)),"")</f>
        <v/>
      </c>
      <c r="M148" s="12" t="str">
        <f>IFERROR(ProjectTimelineData[NUM]+1,"")</f>
        <v/>
      </c>
      <c r="N148" s="13" t="str">
        <f>IFERROR(VLOOKUP([RANK Sorted],ProjectTimelineData[],3,0),"")</f>
        <v/>
      </c>
      <c r="O148" s="9" t="str">
        <f>IFERROR(VLOOKUP([RANK Sorted],ProjectTimelineData[],4,0),"")</f>
        <v/>
      </c>
      <c r="P148" s="9" t="str">
        <f>IFERROR(VLOOKUP([RANK Sorted],ProjectTimelineData[],5,0),"")</f>
        <v/>
      </c>
    </row>
    <row r="149" spans="5:16">
      <c r="E149" s="12" t="str">
        <f>IFERROR(RANK(F149,[RANK])+SUMPRODUCT(--(F149=[RANK]),--(J149&lt;[NUM])),"")</f>
        <v/>
      </c>
      <c r="F149" s="12" t="str">
        <f>IFERROR(RANK(ProjectTimelineData[[#This Row],[DATE]],[DATE],1),"")</f>
        <v/>
      </c>
      <c r="G1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9" s="9" t="str">
        <f>IFERROR(IF(ISBLANK(INDEX(ProjectDetails[#Data],ROW(A144)+1,1)),"",IF($J148-1&lt;=-1,"",$J148-1)),"")</f>
        <v/>
      </c>
      <c r="M149" s="12" t="str">
        <f>IFERROR(ProjectTimelineData[NUM]+1,"")</f>
        <v/>
      </c>
      <c r="N149" s="13" t="str">
        <f>IFERROR(VLOOKUP([RANK Sorted],ProjectTimelineData[],3,0),"")</f>
        <v/>
      </c>
      <c r="O149" s="9" t="str">
        <f>IFERROR(VLOOKUP([RANK Sorted],ProjectTimelineData[],4,0),"")</f>
        <v/>
      </c>
      <c r="P149" s="9" t="str">
        <f>IFERROR(VLOOKUP([RANK Sorted],ProjectTimelineData[],5,0),"")</f>
        <v/>
      </c>
    </row>
    <row r="150" spans="5:16">
      <c r="E150" s="12" t="str">
        <f>IFERROR(RANK(F150,[RANK])+SUMPRODUCT(--(F150=[RANK]),--(J150&lt;[NUM])),"")</f>
        <v/>
      </c>
      <c r="F150" s="12" t="str">
        <f>IFERROR(RANK(ProjectTimelineData[[#This Row],[DATE]],[DATE],1),"")</f>
        <v/>
      </c>
      <c r="G1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0" s="9" t="str">
        <f>IFERROR(IF(ISBLANK(INDEX(ProjectDetails[#Data],ROW(A145)+1,1)),"",IF($J149-1&lt;=-1,"",$J149-1)),"")</f>
        <v/>
      </c>
      <c r="M150" s="12" t="str">
        <f>IFERROR(ProjectTimelineData[NUM]+1,"")</f>
        <v/>
      </c>
      <c r="N150" s="13" t="str">
        <f>IFERROR(VLOOKUP([RANK Sorted],ProjectTimelineData[],3,0),"")</f>
        <v/>
      </c>
      <c r="O150" s="9" t="str">
        <f>IFERROR(VLOOKUP([RANK Sorted],ProjectTimelineData[],4,0),"")</f>
        <v/>
      </c>
      <c r="P150" s="9" t="str">
        <f>IFERROR(VLOOKUP([RANK Sorted],ProjectTimelineData[],5,0),"")</f>
        <v/>
      </c>
    </row>
    <row r="151" spans="5:16">
      <c r="E151" s="12" t="str">
        <f>IFERROR(RANK(F151,[RANK])+SUMPRODUCT(--(F151=[RANK]),--(J151&lt;[NUM])),"")</f>
        <v/>
      </c>
      <c r="F151" s="12" t="str">
        <f>IFERROR(RANK(ProjectTimelineData[[#This Row],[DATE]],[DATE],1),"")</f>
        <v/>
      </c>
      <c r="G1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1" s="9" t="str">
        <f>IFERROR(IF(ISBLANK(INDEX(ProjectDetails[#Data],ROW(A146)+1,1)),"",IF($J150-1&lt;=-1,"",$J150-1)),"")</f>
        <v/>
      </c>
      <c r="M151" s="12" t="str">
        <f>IFERROR(ProjectTimelineData[NUM]+1,"")</f>
        <v/>
      </c>
      <c r="N151" s="13" t="str">
        <f>IFERROR(VLOOKUP([RANK Sorted],ProjectTimelineData[],3,0),"")</f>
        <v/>
      </c>
      <c r="O151" s="9" t="str">
        <f>IFERROR(VLOOKUP([RANK Sorted],ProjectTimelineData[],4,0),"")</f>
        <v/>
      </c>
      <c r="P151" s="9" t="str">
        <f>IFERROR(VLOOKUP([RANK Sorted],ProjectTimelineData[],5,0),"")</f>
        <v/>
      </c>
    </row>
    <row r="152" spans="5:16">
      <c r="E152" s="12" t="str">
        <f>IFERROR(RANK(F152,[RANK])+SUMPRODUCT(--(F152=[RANK]),--(J152&lt;[NUM])),"")</f>
        <v/>
      </c>
      <c r="F152" s="12" t="str">
        <f>IFERROR(RANK(ProjectTimelineData[[#This Row],[DATE]],[DATE],1),"")</f>
        <v/>
      </c>
      <c r="G1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2" s="9" t="str">
        <f>IFERROR(IF(ISBLANK(INDEX(ProjectDetails[#Data],ROW(A147)+1,1)),"",IF($J151-1&lt;=-1,"",$J151-1)),"")</f>
        <v/>
      </c>
      <c r="M152" s="12" t="str">
        <f>IFERROR(ProjectTimelineData[NUM]+1,"")</f>
        <v/>
      </c>
      <c r="N152" s="13" t="str">
        <f>IFERROR(VLOOKUP([RANK Sorted],ProjectTimelineData[],3,0),"")</f>
        <v/>
      </c>
      <c r="O152" s="9" t="str">
        <f>IFERROR(VLOOKUP([RANK Sorted],ProjectTimelineData[],4,0),"")</f>
        <v/>
      </c>
      <c r="P152" s="9" t="str">
        <f>IFERROR(VLOOKUP([RANK Sorted],ProjectTimelineData[],5,0),"")</f>
        <v/>
      </c>
    </row>
    <row r="153" spans="5:16">
      <c r="E153" s="12" t="str">
        <f>IFERROR(RANK(F153,[RANK])+SUMPRODUCT(--(F153=[RANK]),--(J153&lt;[NUM])),"")</f>
        <v/>
      </c>
      <c r="F153" s="12" t="str">
        <f>IFERROR(RANK(ProjectTimelineData[[#This Row],[DATE]],[DATE],1),"")</f>
        <v/>
      </c>
      <c r="G1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3" s="9" t="str">
        <f>IFERROR(IF(ISBLANK(INDEX(ProjectDetails[#Data],ROW(A148)+1,1)),"",IF($J152-1&lt;=-1,"",$J152-1)),"")</f>
        <v/>
      </c>
      <c r="M153" s="12" t="str">
        <f>IFERROR(ProjectTimelineData[NUM]+1,"")</f>
        <v/>
      </c>
      <c r="N153" s="13" t="str">
        <f>IFERROR(VLOOKUP([RANK Sorted],ProjectTimelineData[],3,0),"")</f>
        <v/>
      </c>
      <c r="O153" s="9" t="str">
        <f>IFERROR(VLOOKUP([RANK Sorted],ProjectTimelineData[],4,0),"")</f>
        <v/>
      </c>
      <c r="P153" s="9" t="str">
        <f>IFERROR(VLOOKUP([RANK Sorted],ProjectTimelineData[],5,0),"")</f>
        <v/>
      </c>
    </row>
    <row r="154" spans="5:16">
      <c r="E154" s="12" t="str">
        <f>IFERROR(RANK(F154,[RANK])+SUMPRODUCT(--(F154=[RANK]),--(J154&lt;[NUM])),"")</f>
        <v/>
      </c>
      <c r="F154" s="12" t="str">
        <f>IFERROR(RANK(ProjectTimelineData[[#This Row],[DATE]],[DATE],1),"")</f>
        <v/>
      </c>
      <c r="G1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4" s="9" t="str">
        <f>IFERROR(IF(ISBLANK(INDEX(ProjectDetails[#Data],ROW(A149)+1,1)),"",IF($J153-1&lt;=-1,"",$J153-1)),"")</f>
        <v/>
      </c>
      <c r="M154" s="12" t="str">
        <f>IFERROR(ProjectTimelineData[NUM]+1,"")</f>
        <v/>
      </c>
      <c r="N154" s="13" t="str">
        <f>IFERROR(VLOOKUP([RANK Sorted],ProjectTimelineData[],3,0),"")</f>
        <v/>
      </c>
      <c r="O154" s="9" t="str">
        <f>IFERROR(VLOOKUP([RANK Sorted],ProjectTimelineData[],4,0),"")</f>
        <v/>
      </c>
      <c r="P154" s="9" t="str">
        <f>IFERROR(VLOOKUP([RANK Sorted],ProjectTimelineData[],5,0),"")</f>
        <v/>
      </c>
    </row>
    <row r="155" spans="5:16">
      <c r="E155" s="12" t="str">
        <f>IFERROR(RANK(F155,[RANK])+SUMPRODUCT(--(F155=[RANK]),--(J155&lt;[NUM])),"")</f>
        <v/>
      </c>
      <c r="F155" s="12" t="str">
        <f>IFERROR(RANK(ProjectTimelineData[[#This Row],[DATE]],[DATE],1),"")</f>
        <v/>
      </c>
      <c r="G1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5" s="9" t="str">
        <f>IFERROR(IF(ISBLANK(INDEX(ProjectDetails[#Data],ROW(A150)+1,1)),"",IF($J154-1&lt;=-1,"",$J154-1)),"")</f>
        <v/>
      </c>
      <c r="M155" s="12" t="str">
        <f>IFERROR(ProjectTimelineData[NUM]+1,"")</f>
        <v/>
      </c>
      <c r="N155" s="13" t="str">
        <f>IFERROR(VLOOKUP([RANK Sorted],ProjectTimelineData[],3,0),"")</f>
        <v/>
      </c>
      <c r="O155" s="9" t="str">
        <f>IFERROR(VLOOKUP([RANK Sorted],ProjectTimelineData[],4,0),"")</f>
        <v/>
      </c>
      <c r="P155" s="9" t="str">
        <f>IFERROR(VLOOKUP([RANK Sorted],ProjectTimelineData[],5,0),"")</f>
        <v/>
      </c>
    </row>
    <row r="156" spans="5:16">
      <c r="E156" s="12" t="str">
        <f>IFERROR(RANK(F156,[RANK])+SUMPRODUCT(--(F156=[RANK]),--(J156&lt;[NUM])),"")</f>
        <v/>
      </c>
      <c r="F156" s="12" t="str">
        <f>IFERROR(RANK(ProjectTimelineData[[#This Row],[DATE]],[DATE],1),"")</f>
        <v/>
      </c>
      <c r="G1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6" s="9" t="str">
        <f>IFERROR(IF(ISBLANK(INDEX(ProjectDetails[#Data],ROW(A151)+1,1)),"",IF($J155-1&lt;=-1,"",$J155-1)),"")</f>
        <v/>
      </c>
      <c r="M156" s="12" t="str">
        <f>IFERROR(ProjectTimelineData[NUM]+1,"")</f>
        <v/>
      </c>
      <c r="N156" s="13" t="str">
        <f>IFERROR(VLOOKUP([RANK Sorted],ProjectTimelineData[],3,0),"")</f>
        <v/>
      </c>
      <c r="O156" s="9" t="str">
        <f>IFERROR(VLOOKUP([RANK Sorted],ProjectTimelineData[],4,0),"")</f>
        <v/>
      </c>
      <c r="P156" s="9" t="str">
        <f>IFERROR(VLOOKUP([RANK Sorted],ProjectTimelineData[],5,0),"")</f>
        <v/>
      </c>
    </row>
    <row r="157" spans="5:16">
      <c r="E157" s="12" t="str">
        <f>IFERROR(RANK(F157,[RANK])+SUMPRODUCT(--(F157=[RANK]),--(J157&lt;[NUM])),"")</f>
        <v/>
      </c>
      <c r="F157" s="12" t="str">
        <f>IFERROR(RANK(ProjectTimelineData[[#This Row],[DATE]],[DATE],1),"")</f>
        <v/>
      </c>
      <c r="G1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7" s="9" t="str">
        <f>IFERROR(IF(ISBLANK(INDEX(ProjectDetails[#Data],ROW(A152)+1,1)),"",IF($J156-1&lt;=-1,"",$J156-1)),"")</f>
        <v/>
      </c>
      <c r="M157" s="12" t="str">
        <f>IFERROR(ProjectTimelineData[NUM]+1,"")</f>
        <v/>
      </c>
      <c r="N157" s="13" t="str">
        <f>IFERROR(VLOOKUP([RANK Sorted],ProjectTimelineData[],3,0),"")</f>
        <v/>
      </c>
      <c r="O157" s="9" t="str">
        <f>IFERROR(VLOOKUP([RANK Sorted],ProjectTimelineData[],4,0),"")</f>
        <v/>
      </c>
      <c r="P157" s="9" t="str">
        <f>IFERROR(VLOOKUP([RANK Sorted],ProjectTimelineData[],5,0),"")</f>
        <v/>
      </c>
    </row>
    <row r="158" spans="5:16">
      <c r="E158" s="12" t="str">
        <f>IFERROR(RANK(F158,[RANK])+SUMPRODUCT(--(F158=[RANK]),--(J158&lt;[NUM])),"")</f>
        <v/>
      </c>
      <c r="F158" s="12" t="str">
        <f>IFERROR(RANK(ProjectTimelineData[[#This Row],[DATE]],[DATE],1),"")</f>
        <v/>
      </c>
      <c r="G1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8" s="9" t="str">
        <f>IFERROR(IF(ISBLANK(INDEX(ProjectDetails[#Data],ROW(A153)+1,1)),"",IF($J157-1&lt;=-1,"",$J157-1)),"")</f>
        <v/>
      </c>
      <c r="M158" s="12" t="str">
        <f>IFERROR(ProjectTimelineData[NUM]+1,"")</f>
        <v/>
      </c>
      <c r="N158" s="13" t="str">
        <f>IFERROR(VLOOKUP([RANK Sorted],ProjectTimelineData[],3,0),"")</f>
        <v/>
      </c>
      <c r="O158" s="9" t="str">
        <f>IFERROR(VLOOKUP([RANK Sorted],ProjectTimelineData[],4,0),"")</f>
        <v/>
      </c>
      <c r="P158" s="9" t="str">
        <f>IFERROR(VLOOKUP([RANK Sorted],ProjectTimelineData[],5,0),"")</f>
        <v/>
      </c>
    </row>
    <row r="159" spans="5:16">
      <c r="E159" s="12" t="str">
        <f>IFERROR(RANK(F159,[RANK])+SUMPRODUCT(--(F159=[RANK]),--(J159&lt;[NUM])),"")</f>
        <v/>
      </c>
      <c r="F159" s="12" t="str">
        <f>IFERROR(RANK(ProjectTimelineData[[#This Row],[DATE]],[DATE],1),"")</f>
        <v/>
      </c>
      <c r="G1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9" s="9" t="str">
        <f>IFERROR(IF(ISBLANK(INDEX(ProjectDetails[#Data],ROW(A154)+1,1)),"",IF($J158-1&lt;=-1,"",$J158-1)),"")</f>
        <v/>
      </c>
      <c r="M159" s="12" t="str">
        <f>IFERROR(ProjectTimelineData[NUM]+1,"")</f>
        <v/>
      </c>
      <c r="N159" s="13" t="str">
        <f>IFERROR(VLOOKUP([RANK Sorted],ProjectTimelineData[],3,0),"")</f>
        <v/>
      </c>
      <c r="O159" s="9" t="str">
        <f>IFERROR(VLOOKUP([RANK Sorted],ProjectTimelineData[],4,0),"")</f>
        <v/>
      </c>
      <c r="P159" s="9" t="str">
        <f>IFERROR(VLOOKUP([RANK Sorted],ProjectTimelineData[],5,0),"")</f>
        <v/>
      </c>
    </row>
    <row r="160" spans="5:16">
      <c r="E160" s="12" t="str">
        <f>IFERROR(RANK(F160,[RANK])+SUMPRODUCT(--(F160=[RANK]),--(J160&lt;[NUM])),"")</f>
        <v/>
      </c>
      <c r="F160" s="12" t="str">
        <f>IFERROR(RANK(ProjectTimelineData[[#This Row],[DATE]],[DATE],1),"")</f>
        <v/>
      </c>
      <c r="G1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0" s="9" t="str">
        <f>IFERROR(IF(ISBLANK(INDEX(ProjectDetails[#Data],ROW(A155)+1,1)),"",IF($J159-1&lt;=-1,"",$J159-1)),"")</f>
        <v/>
      </c>
      <c r="M160" s="12" t="str">
        <f>IFERROR(ProjectTimelineData[NUM]+1,"")</f>
        <v/>
      </c>
      <c r="N160" s="13" t="str">
        <f>IFERROR(VLOOKUP([RANK Sorted],ProjectTimelineData[],3,0),"")</f>
        <v/>
      </c>
      <c r="O160" s="9" t="str">
        <f>IFERROR(VLOOKUP([RANK Sorted],ProjectTimelineData[],4,0),"")</f>
        <v/>
      </c>
      <c r="P160" s="9" t="str">
        <f>IFERROR(VLOOKUP([RANK Sorted],ProjectTimelineData[],5,0),"")</f>
        <v/>
      </c>
    </row>
    <row r="161" spans="5:16">
      <c r="E161" s="12" t="str">
        <f>IFERROR(RANK(F161,[RANK])+SUMPRODUCT(--(F161=[RANK]),--(J161&lt;[NUM])),"")</f>
        <v/>
      </c>
      <c r="F161" s="12" t="str">
        <f>IFERROR(RANK(ProjectTimelineData[[#This Row],[DATE]],[DATE],1),"")</f>
        <v/>
      </c>
      <c r="G1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1" s="9" t="str">
        <f>IFERROR(IF(ISBLANK(INDEX(ProjectDetails[#Data],ROW(A156)+1,1)),"",IF($J160-1&lt;=-1,"",$J160-1)),"")</f>
        <v/>
      </c>
      <c r="M161" s="12" t="str">
        <f>IFERROR(ProjectTimelineData[NUM]+1,"")</f>
        <v/>
      </c>
      <c r="N161" s="13" t="str">
        <f>IFERROR(VLOOKUP([RANK Sorted],ProjectTimelineData[],3,0),"")</f>
        <v/>
      </c>
      <c r="O161" s="9" t="str">
        <f>IFERROR(VLOOKUP([RANK Sorted],ProjectTimelineData[],4,0),"")</f>
        <v/>
      </c>
      <c r="P161" s="9" t="str">
        <f>IFERROR(VLOOKUP([RANK Sorted],ProjectTimelineData[],5,0),"")</f>
        <v/>
      </c>
    </row>
    <row r="162" spans="5:16">
      <c r="E162" s="12" t="str">
        <f>IFERROR(RANK(F162,[RANK])+SUMPRODUCT(--(F162=[RANK]),--(J162&lt;[NUM])),"")</f>
        <v/>
      </c>
      <c r="F162" s="12" t="str">
        <f>IFERROR(RANK(ProjectTimelineData[[#This Row],[DATE]],[DATE],1),"")</f>
        <v/>
      </c>
      <c r="G1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2" s="9" t="str">
        <f>IFERROR(IF(ISBLANK(INDEX(ProjectDetails[#Data],ROW(A157)+1,1)),"",IF($J161-1&lt;=-1,"",$J161-1)),"")</f>
        <v/>
      </c>
      <c r="M162" s="12" t="str">
        <f>IFERROR(ProjectTimelineData[NUM]+1,"")</f>
        <v/>
      </c>
      <c r="N162" s="13" t="str">
        <f>IFERROR(VLOOKUP([RANK Sorted],ProjectTimelineData[],3,0),"")</f>
        <v/>
      </c>
      <c r="O162" s="9" t="str">
        <f>IFERROR(VLOOKUP([RANK Sorted],ProjectTimelineData[],4,0),"")</f>
        <v/>
      </c>
      <c r="P162" s="9" t="str">
        <f>IFERROR(VLOOKUP([RANK Sorted],ProjectTimelineData[],5,0),"")</f>
        <v/>
      </c>
    </row>
    <row r="163" spans="5:16">
      <c r="E163" s="12" t="str">
        <f>IFERROR(RANK(F163,[RANK])+SUMPRODUCT(--(F163=[RANK]),--(J163&lt;[NUM])),"")</f>
        <v/>
      </c>
      <c r="F163" s="12" t="str">
        <f>IFERROR(RANK(ProjectTimelineData[[#This Row],[DATE]],[DATE],1),"")</f>
        <v/>
      </c>
      <c r="G1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3" s="9" t="str">
        <f>IFERROR(IF(ISBLANK(INDEX(ProjectDetails[#Data],ROW(A158)+1,1)),"",IF($J162-1&lt;=-1,"",$J162-1)),"")</f>
        <v/>
      </c>
      <c r="M163" s="12" t="str">
        <f>IFERROR(ProjectTimelineData[NUM]+1,"")</f>
        <v/>
      </c>
      <c r="N163" s="13" t="str">
        <f>IFERROR(VLOOKUP([RANK Sorted],ProjectTimelineData[],3,0),"")</f>
        <v/>
      </c>
      <c r="O163" s="9" t="str">
        <f>IFERROR(VLOOKUP([RANK Sorted],ProjectTimelineData[],4,0),"")</f>
        <v/>
      </c>
      <c r="P163" s="9" t="str">
        <f>IFERROR(VLOOKUP([RANK Sorted],ProjectTimelineData[],5,0),"")</f>
        <v/>
      </c>
    </row>
    <row r="164" spans="5:16">
      <c r="E164" s="12" t="str">
        <f>IFERROR(RANK(F164,[RANK])+SUMPRODUCT(--(F164=[RANK]),--(J164&lt;[NUM])),"")</f>
        <v/>
      </c>
      <c r="F164" s="12" t="str">
        <f>IFERROR(RANK(ProjectTimelineData[[#This Row],[DATE]],[DATE],1),"")</f>
        <v/>
      </c>
      <c r="G1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4" s="9" t="str">
        <f>IFERROR(IF(ISBLANK(INDEX(ProjectDetails[#Data],ROW(A159)+1,1)),"",IF($J163-1&lt;=-1,"",$J163-1)),"")</f>
        <v/>
      </c>
      <c r="M164" s="12" t="str">
        <f>IFERROR(ProjectTimelineData[NUM]+1,"")</f>
        <v/>
      </c>
      <c r="N164" s="13" t="str">
        <f>IFERROR(VLOOKUP([RANK Sorted],ProjectTimelineData[],3,0),"")</f>
        <v/>
      </c>
      <c r="O164" s="9" t="str">
        <f>IFERROR(VLOOKUP([RANK Sorted],ProjectTimelineData[],4,0),"")</f>
        <v/>
      </c>
      <c r="P164" s="9" t="str">
        <f>IFERROR(VLOOKUP([RANK Sorted],ProjectTimelineData[],5,0),"")</f>
        <v/>
      </c>
    </row>
    <row r="165" spans="5:16">
      <c r="E165" s="12" t="str">
        <f>IFERROR(RANK(F165,[RANK])+SUMPRODUCT(--(F165=[RANK]),--(J165&lt;[NUM])),"")</f>
        <v/>
      </c>
      <c r="F165" s="12" t="str">
        <f>IFERROR(RANK(ProjectTimelineData[[#This Row],[DATE]],[DATE],1),"")</f>
        <v/>
      </c>
      <c r="G1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5" s="9" t="str">
        <f>IFERROR(IF(ISBLANK(INDEX(ProjectDetails[#Data],ROW(A160)+1,1)),"",IF($J164-1&lt;=-1,"",$J164-1)),"")</f>
        <v/>
      </c>
      <c r="M165" s="12" t="str">
        <f>IFERROR(ProjectTimelineData[NUM]+1,"")</f>
        <v/>
      </c>
      <c r="N165" s="13" t="str">
        <f>IFERROR(VLOOKUP([RANK Sorted],ProjectTimelineData[],3,0),"")</f>
        <v/>
      </c>
      <c r="O165" s="9" t="str">
        <f>IFERROR(VLOOKUP([RANK Sorted],ProjectTimelineData[],4,0),"")</f>
        <v/>
      </c>
      <c r="P165" s="9" t="str">
        <f>IFERROR(VLOOKUP([RANK Sorted],ProjectTimelineData[],5,0),"")</f>
        <v/>
      </c>
    </row>
    <row r="166" spans="5:16">
      <c r="E166" s="12" t="str">
        <f>IFERROR(RANK(F166,[RANK])+SUMPRODUCT(--(F166=[RANK]),--(J166&lt;[NUM])),"")</f>
        <v/>
      </c>
      <c r="F166" s="12" t="str">
        <f>IFERROR(RANK(ProjectTimelineData[[#This Row],[DATE]],[DATE],1),"")</f>
        <v/>
      </c>
      <c r="G1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6" s="9" t="str">
        <f>IFERROR(IF(ISBLANK(INDEX(ProjectDetails[#Data],ROW(A161)+1,1)),"",IF($J165-1&lt;=-1,"",$J165-1)),"")</f>
        <v/>
      </c>
      <c r="M166" s="12" t="str">
        <f>IFERROR(ProjectTimelineData[NUM]+1,"")</f>
        <v/>
      </c>
      <c r="N166" s="13" t="str">
        <f>IFERROR(VLOOKUP([RANK Sorted],ProjectTimelineData[],3,0),"")</f>
        <v/>
      </c>
      <c r="O166" s="9" t="str">
        <f>IFERROR(VLOOKUP([RANK Sorted],ProjectTimelineData[],4,0),"")</f>
        <v/>
      </c>
      <c r="P166" s="9" t="str">
        <f>IFERROR(VLOOKUP([RANK Sorted],ProjectTimelineData[],5,0),"")</f>
        <v/>
      </c>
    </row>
    <row r="167" spans="5:16">
      <c r="E167" s="12" t="str">
        <f>IFERROR(RANK(F167,[RANK])+SUMPRODUCT(--(F167=[RANK]),--(J167&lt;[NUM])),"")</f>
        <v/>
      </c>
      <c r="F167" s="12" t="str">
        <f>IFERROR(RANK(ProjectTimelineData[[#This Row],[DATE]],[DATE],1),"")</f>
        <v/>
      </c>
      <c r="G1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7" s="9" t="str">
        <f>IFERROR(IF(ISBLANK(INDEX(ProjectDetails[#Data],ROW(A162)+1,1)),"",IF($J166-1&lt;=-1,"",$J166-1)),"")</f>
        <v/>
      </c>
      <c r="M167" s="12" t="str">
        <f>IFERROR(ProjectTimelineData[NUM]+1,"")</f>
        <v/>
      </c>
      <c r="N167" s="13" t="str">
        <f>IFERROR(VLOOKUP([RANK Sorted],ProjectTimelineData[],3,0),"")</f>
        <v/>
      </c>
      <c r="O167" s="9" t="str">
        <f>IFERROR(VLOOKUP([RANK Sorted],ProjectTimelineData[],4,0),"")</f>
        <v/>
      </c>
      <c r="P167" s="9" t="str">
        <f>IFERROR(VLOOKUP([RANK Sorted],ProjectTimelineData[],5,0),"")</f>
        <v/>
      </c>
    </row>
    <row r="168" spans="5:16">
      <c r="E168" s="12" t="str">
        <f>IFERROR(RANK(F168,[RANK])+SUMPRODUCT(--(F168=[RANK]),--(J168&lt;[NUM])),"")</f>
        <v/>
      </c>
      <c r="F168" s="12" t="str">
        <f>IFERROR(RANK(ProjectTimelineData[[#This Row],[DATE]],[DATE],1),"")</f>
        <v/>
      </c>
      <c r="G1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8" s="9" t="str">
        <f>IFERROR(IF(ISBLANK(INDEX(ProjectDetails[#Data],ROW(A163)+1,1)),"",IF($J167-1&lt;=-1,"",$J167-1)),"")</f>
        <v/>
      </c>
      <c r="M168" s="12" t="str">
        <f>IFERROR(ProjectTimelineData[NUM]+1,"")</f>
        <v/>
      </c>
      <c r="N168" s="13" t="str">
        <f>IFERROR(VLOOKUP([RANK Sorted],ProjectTimelineData[],3,0),"")</f>
        <v/>
      </c>
      <c r="O168" s="9" t="str">
        <f>IFERROR(VLOOKUP([RANK Sorted],ProjectTimelineData[],4,0),"")</f>
        <v/>
      </c>
      <c r="P168" s="9" t="str">
        <f>IFERROR(VLOOKUP([RANK Sorted],ProjectTimelineData[],5,0),"")</f>
        <v/>
      </c>
    </row>
    <row r="169" spans="5:16">
      <c r="E169" s="12" t="str">
        <f>IFERROR(RANK(F169,[RANK])+SUMPRODUCT(--(F169=[RANK]),--(J169&lt;[NUM])),"")</f>
        <v/>
      </c>
      <c r="F169" s="12" t="str">
        <f>IFERROR(RANK(ProjectTimelineData[[#This Row],[DATE]],[DATE],1),"")</f>
        <v/>
      </c>
      <c r="G1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9" s="9" t="str">
        <f>IFERROR(IF(ISBLANK(INDEX(ProjectDetails[#Data],ROW(A164)+1,1)),"",IF($J168-1&lt;=-1,"",$J168-1)),"")</f>
        <v/>
      </c>
      <c r="M169" s="12" t="str">
        <f>IFERROR(ProjectTimelineData[NUM]+1,"")</f>
        <v/>
      </c>
      <c r="N169" s="13" t="str">
        <f>IFERROR(VLOOKUP([RANK Sorted],ProjectTimelineData[],3,0),"")</f>
        <v/>
      </c>
      <c r="O169" s="9" t="str">
        <f>IFERROR(VLOOKUP([RANK Sorted],ProjectTimelineData[],4,0),"")</f>
        <v/>
      </c>
      <c r="P169" s="9" t="str">
        <f>IFERROR(VLOOKUP([RANK Sorted],ProjectTimelineData[],5,0),"")</f>
        <v/>
      </c>
    </row>
    <row r="170" spans="5:16">
      <c r="E170" s="12" t="str">
        <f>IFERROR(RANK(F170,[RANK])+SUMPRODUCT(--(F170=[RANK]),--(J170&lt;[NUM])),"")</f>
        <v/>
      </c>
      <c r="F170" s="12" t="str">
        <f>IFERROR(RANK(ProjectTimelineData[[#This Row],[DATE]],[DATE],1),"")</f>
        <v/>
      </c>
      <c r="G1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0" s="9" t="str">
        <f>IFERROR(IF(ISBLANK(INDEX(ProjectDetails[#Data],ROW(A165)+1,1)),"",IF($J169-1&lt;=-1,"",$J169-1)),"")</f>
        <v/>
      </c>
      <c r="M170" s="12" t="str">
        <f>IFERROR(ProjectTimelineData[NUM]+1,"")</f>
        <v/>
      </c>
      <c r="N170" s="13" t="str">
        <f>IFERROR(VLOOKUP([RANK Sorted],ProjectTimelineData[],3,0),"")</f>
        <v/>
      </c>
      <c r="O170" s="9" t="str">
        <f>IFERROR(VLOOKUP([RANK Sorted],ProjectTimelineData[],4,0),"")</f>
        <v/>
      </c>
      <c r="P170" s="9" t="str">
        <f>IFERROR(VLOOKUP([RANK Sorted],ProjectTimelineData[],5,0),"")</f>
        <v/>
      </c>
    </row>
    <row r="171" spans="5:16">
      <c r="E171" s="12" t="str">
        <f>IFERROR(RANK(F171,[RANK])+SUMPRODUCT(--(F171=[RANK]),--(J171&lt;[NUM])),"")</f>
        <v/>
      </c>
      <c r="F171" s="12" t="str">
        <f>IFERROR(RANK(ProjectTimelineData[[#This Row],[DATE]],[DATE],1),"")</f>
        <v/>
      </c>
      <c r="G1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1" s="9" t="str">
        <f>IFERROR(IF(ISBLANK(INDEX(ProjectDetails[#Data],ROW(A166)+1,1)),"",IF($J170-1&lt;=-1,"",$J170-1)),"")</f>
        <v/>
      </c>
      <c r="M171" s="12" t="str">
        <f>IFERROR(ProjectTimelineData[NUM]+1,"")</f>
        <v/>
      </c>
      <c r="N171" s="13" t="str">
        <f>IFERROR(VLOOKUP([RANK Sorted],ProjectTimelineData[],3,0),"")</f>
        <v/>
      </c>
      <c r="O171" s="9" t="str">
        <f>IFERROR(VLOOKUP([RANK Sorted],ProjectTimelineData[],4,0),"")</f>
        <v/>
      </c>
      <c r="P171" s="9" t="str">
        <f>IFERROR(VLOOKUP([RANK Sorted],ProjectTimelineData[],5,0),"")</f>
        <v/>
      </c>
    </row>
    <row r="172" spans="5:16">
      <c r="E172" s="12" t="str">
        <f>IFERROR(RANK(F172,[RANK])+SUMPRODUCT(--(F172=[RANK]),--(J172&lt;[NUM])),"")</f>
        <v/>
      </c>
      <c r="F172" s="12" t="str">
        <f>IFERROR(RANK(ProjectTimelineData[[#This Row],[DATE]],[DATE],1),"")</f>
        <v/>
      </c>
      <c r="G1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2" s="9" t="str">
        <f>IFERROR(IF(ISBLANK(INDEX(ProjectDetails[#Data],ROW(A167)+1,1)),"",IF($J171-1&lt;=-1,"",$J171-1)),"")</f>
        <v/>
      </c>
      <c r="M172" s="12" t="str">
        <f>IFERROR(ProjectTimelineData[NUM]+1,"")</f>
        <v/>
      </c>
      <c r="N172" s="13" t="str">
        <f>IFERROR(VLOOKUP([RANK Sorted],ProjectTimelineData[],3,0),"")</f>
        <v/>
      </c>
      <c r="O172" s="9" t="str">
        <f>IFERROR(VLOOKUP([RANK Sorted],ProjectTimelineData[],4,0),"")</f>
        <v/>
      </c>
      <c r="P172" s="9" t="str">
        <f>IFERROR(VLOOKUP([RANK Sorted],ProjectTimelineData[],5,0),"")</f>
        <v/>
      </c>
    </row>
    <row r="173" spans="5:16">
      <c r="E173" s="12" t="str">
        <f>IFERROR(RANK(F173,[RANK])+SUMPRODUCT(--(F173=[RANK]),--(J173&lt;[NUM])),"")</f>
        <v/>
      </c>
      <c r="F173" s="12" t="str">
        <f>IFERROR(RANK(ProjectTimelineData[[#This Row],[DATE]],[DATE],1),"")</f>
        <v/>
      </c>
      <c r="G1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3" s="9" t="str">
        <f>IFERROR(IF(ISBLANK(INDEX(ProjectDetails[#Data],ROW(A168)+1,1)),"",IF($J172-1&lt;=-1,"",$J172-1)),"")</f>
        <v/>
      </c>
      <c r="M173" s="12" t="str">
        <f>IFERROR(ProjectTimelineData[NUM]+1,"")</f>
        <v/>
      </c>
      <c r="N173" s="13" t="str">
        <f>IFERROR(VLOOKUP([RANK Sorted],ProjectTimelineData[],3,0),"")</f>
        <v/>
      </c>
      <c r="O173" s="9" t="str">
        <f>IFERROR(VLOOKUP([RANK Sorted],ProjectTimelineData[],4,0),"")</f>
        <v/>
      </c>
      <c r="P173" s="9" t="str">
        <f>IFERROR(VLOOKUP([RANK Sorted],ProjectTimelineData[],5,0),"")</f>
        <v/>
      </c>
    </row>
    <row r="174" spans="5:16">
      <c r="E174" s="12" t="str">
        <f>IFERROR(RANK(F174,[RANK])+SUMPRODUCT(--(F174=[RANK]),--(J174&lt;[NUM])),"")</f>
        <v/>
      </c>
      <c r="F174" s="12" t="str">
        <f>IFERROR(RANK(ProjectTimelineData[[#This Row],[DATE]],[DATE],1),"")</f>
        <v/>
      </c>
      <c r="G1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4" s="9" t="str">
        <f>IFERROR(IF(ISBLANK(INDEX(ProjectDetails[#Data],ROW(A169)+1,1)),"",IF($J173-1&lt;=-1,"",$J173-1)),"")</f>
        <v/>
      </c>
      <c r="M174" s="12" t="str">
        <f>IFERROR(ProjectTimelineData[NUM]+1,"")</f>
        <v/>
      </c>
      <c r="N174" s="13" t="str">
        <f>IFERROR(VLOOKUP([RANK Sorted],ProjectTimelineData[],3,0),"")</f>
        <v/>
      </c>
      <c r="O174" s="9" t="str">
        <f>IFERROR(VLOOKUP([RANK Sorted],ProjectTimelineData[],4,0),"")</f>
        <v/>
      </c>
      <c r="P174" s="9" t="str">
        <f>IFERROR(VLOOKUP([RANK Sorted],ProjectTimelineData[],5,0),"")</f>
        <v/>
      </c>
    </row>
    <row r="175" spans="5:16">
      <c r="E175" s="12" t="str">
        <f>IFERROR(RANK(F175,[RANK])+SUMPRODUCT(--(F175=[RANK]),--(J175&lt;[NUM])),"")</f>
        <v/>
      </c>
      <c r="F175" s="12" t="str">
        <f>IFERROR(RANK(ProjectTimelineData[[#This Row],[DATE]],[DATE],1),"")</f>
        <v/>
      </c>
      <c r="G1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5" s="9" t="str">
        <f>IFERROR(IF(ISBLANK(INDEX(ProjectDetails[#Data],ROW(A170)+1,1)),"",IF($J174-1&lt;=-1,"",$J174-1)),"")</f>
        <v/>
      </c>
      <c r="M175" s="12" t="str">
        <f>IFERROR(ProjectTimelineData[NUM]+1,"")</f>
        <v/>
      </c>
      <c r="N175" s="13" t="str">
        <f>IFERROR(VLOOKUP([RANK Sorted],ProjectTimelineData[],3,0),"")</f>
        <v/>
      </c>
      <c r="O175" s="9" t="str">
        <f>IFERROR(VLOOKUP([RANK Sorted],ProjectTimelineData[],4,0),"")</f>
        <v/>
      </c>
      <c r="P175" s="9" t="str">
        <f>IFERROR(VLOOKUP([RANK Sorted],ProjectTimelineData[],5,0),"")</f>
        <v/>
      </c>
    </row>
    <row r="176" spans="5:16">
      <c r="E176" s="12" t="str">
        <f>IFERROR(RANK(F176,[RANK])+SUMPRODUCT(--(F176=[RANK]),--(J176&lt;[NUM])),"")</f>
        <v/>
      </c>
      <c r="F176" s="12" t="str">
        <f>IFERROR(RANK(ProjectTimelineData[[#This Row],[DATE]],[DATE],1),"")</f>
        <v/>
      </c>
      <c r="G1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6" s="9" t="str">
        <f>IFERROR(IF(ISBLANK(INDEX(ProjectDetails[#Data],ROW(A171)+1,1)),"",IF($J175-1&lt;=-1,"",$J175-1)),"")</f>
        <v/>
      </c>
      <c r="M176" s="12" t="str">
        <f>IFERROR(ProjectTimelineData[NUM]+1,"")</f>
        <v/>
      </c>
      <c r="N176" s="13" t="str">
        <f>IFERROR(VLOOKUP([RANK Sorted],ProjectTimelineData[],3,0),"")</f>
        <v/>
      </c>
      <c r="O176" s="9" t="str">
        <f>IFERROR(VLOOKUP([RANK Sorted],ProjectTimelineData[],4,0),"")</f>
        <v/>
      </c>
      <c r="P176" s="9" t="str">
        <f>IFERROR(VLOOKUP([RANK Sorted],ProjectTimelineData[],5,0),"")</f>
        <v/>
      </c>
    </row>
    <row r="177" spans="5:16">
      <c r="E177" s="12" t="str">
        <f>IFERROR(RANK(F177,[RANK])+SUMPRODUCT(--(F177=[RANK]),--(J177&lt;[NUM])),"")</f>
        <v/>
      </c>
      <c r="F177" s="12" t="str">
        <f>IFERROR(RANK(ProjectTimelineData[[#This Row],[DATE]],[DATE],1),"")</f>
        <v/>
      </c>
      <c r="G1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7" s="9" t="str">
        <f>IFERROR(IF(ISBLANK(INDEX(ProjectDetails[#Data],ROW(A172)+1,1)),"",IF($J176-1&lt;=-1,"",$J176-1)),"")</f>
        <v/>
      </c>
      <c r="M177" s="12" t="str">
        <f>IFERROR(ProjectTimelineData[NUM]+1,"")</f>
        <v/>
      </c>
      <c r="N177" s="13" t="str">
        <f>IFERROR(VLOOKUP([RANK Sorted],ProjectTimelineData[],3,0),"")</f>
        <v/>
      </c>
      <c r="O177" s="9" t="str">
        <f>IFERROR(VLOOKUP([RANK Sorted],ProjectTimelineData[],4,0),"")</f>
        <v/>
      </c>
      <c r="P177" s="9" t="str">
        <f>IFERROR(VLOOKUP([RANK Sorted],ProjectTimelineData[],5,0),"")</f>
        <v/>
      </c>
    </row>
    <row r="178" spans="5:16">
      <c r="E178" s="12" t="str">
        <f>IFERROR(RANK(F178,[RANK])+SUMPRODUCT(--(F178=[RANK]),--(J178&lt;[NUM])),"")</f>
        <v/>
      </c>
      <c r="F178" s="12" t="str">
        <f>IFERROR(RANK(ProjectTimelineData[[#This Row],[DATE]],[DATE],1),"")</f>
        <v/>
      </c>
      <c r="G1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8" s="9" t="str">
        <f>IFERROR(IF(ISBLANK(INDEX(ProjectDetails[#Data],ROW(A173)+1,1)),"",IF($J177-1&lt;=-1,"",$J177-1)),"")</f>
        <v/>
      </c>
      <c r="M178" s="12" t="str">
        <f>IFERROR(ProjectTimelineData[NUM]+1,"")</f>
        <v/>
      </c>
      <c r="N178" s="13" t="str">
        <f>IFERROR(VLOOKUP([RANK Sorted],ProjectTimelineData[],3,0),"")</f>
        <v/>
      </c>
      <c r="O178" s="9" t="str">
        <f>IFERROR(VLOOKUP([RANK Sorted],ProjectTimelineData[],4,0),"")</f>
        <v/>
      </c>
      <c r="P178" s="9" t="str">
        <f>IFERROR(VLOOKUP([RANK Sorted],ProjectTimelineData[],5,0),"")</f>
        <v/>
      </c>
    </row>
    <row r="179" spans="5:16">
      <c r="E179" s="12" t="str">
        <f>IFERROR(RANK(F179,[RANK])+SUMPRODUCT(--(F179=[RANK]),--(J179&lt;[NUM])),"")</f>
        <v/>
      </c>
      <c r="F179" s="12" t="str">
        <f>IFERROR(RANK(ProjectTimelineData[[#This Row],[DATE]],[DATE],1),"")</f>
        <v/>
      </c>
      <c r="G1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9" s="9" t="str">
        <f>IFERROR(IF(ISBLANK(INDEX(ProjectDetails[#Data],ROW(A174)+1,1)),"",IF($J178-1&lt;=-1,"",$J178-1)),"")</f>
        <v/>
      </c>
      <c r="M179" s="12" t="str">
        <f>IFERROR(ProjectTimelineData[NUM]+1,"")</f>
        <v/>
      </c>
      <c r="N179" s="13" t="str">
        <f>IFERROR(VLOOKUP([RANK Sorted],ProjectTimelineData[],3,0),"")</f>
        <v/>
      </c>
      <c r="O179" s="9" t="str">
        <f>IFERROR(VLOOKUP([RANK Sorted],ProjectTimelineData[],4,0),"")</f>
        <v/>
      </c>
      <c r="P179" s="9" t="str">
        <f>IFERROR(VLOOKUP([RANK Sorted],ProjectTimelineData[],5,0),"")</f>
        <v/>
      </c>
    </row>
    <row r="180" spans="5:16">
      <c r="E180" s="12" t="str">
        <f>IFERROR(RANK(F180,[RANK])+SUMPRODUCT(--(F180=[RANK]),--(J180&lt;[NUM])),"")</f>
        <v/>
      </c>
      <c r="F180" s="12" t="str">
        <f>IFERROR(RANK(ProjectTimelineData[[#This Row],[DATE]],[DATE],1),"")</f>
        <v/>
      </c>
      <c r="G1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0" s="9" t="str">
        <f>IFERROR(IF(ISBLANK(INDEX(ProjectDetails[#Data],ROW(A175)+1,1)),"",IF($J179-1&lt;=-1,"",$J179-1)),"")</f>
        <v/>
      </c>
      <c r="M180" s="12" t="str">
        <f>IFERROR(ProjectTimelineData[NUM]+1,"")</f>
        <v/>
      </c>
      <c r="N180" s="13" t="str">
        <f>IFERROR(VLOOKUP([RANK Sorted],ProjectTimelineData[],3,0),"")</f>
        <v/>
      </c>
      <c r="O180" s="9" t="str">
        <f>IFERROR(VLOOKUP([RANK Sorted],ProjectTimelineData[],4,0),"")</f>
        <v/>
      </c>
      <c r="P180" s="9" t="str">
        <f>IFERROR(VLOOKUP([RANK Sorted],ProjectTimelineData[],5,0),"")</f>
        <v/>
      </c>
    </row>
    <row r="181" spans="5:16">
      <c r="E181" s="12" t="str">
        <f>IFERROR(RANK(F181,[RANK])+SUMPRODUCT(--(F181=[RANK]),--(J181&lt;[NUM])),"")</f>
        <v/>
      </c>
      <c r="F181" s="12" t="str">
        <f>IFERROR(RANK(ProjectTimelineData[[#This Row],[DATE]],[DATE],1),"")</f>
        <v/>
      </c>
      <c r="G1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1" s="9" t="str">
        <f>IFERROR(IF(ISBLANK(INDEX(ProjectDetails[#Data],ROW(A176)+1,1)),"",IF($J180-1&lt;=-1,"",$J180-1)),"")</f>
        <v/>
      </c>
      <c r="M181" s="12" t="str">
        <f>IFERROR(ProjectTimelineData[NUM]+1,"")</f>
        <v/>
      </c>
      <c r="N181" s="13" t="str">
        <f>IFERROR(VLOOKUP([RANK Sorted],ProjectTimelineData[],3,0),"")</f>
        <v/>
      </c>
      <c r="O181" s="9" t="str">
        <f>IFERROR(VLOOKUP([RANK Sorted],ProjectTimelineData[],4,0),"")</f>
        <v/>
      </c>
      <c r="P181" s="9" t="str">
        <f>IFERROR(VLOOKUP([RANK Sorted],ProjectTimelineData[],5,0),"")</f>
        <v/>
      </c>
    </row>
    <row r="182" spans="5:16">
      <c r="E182" s="12" t="str">
        <f>IFERROR(RANK(F182,[RANK])+SUMPRODUCT(--(F182=[RANK]),--(J182&lt;[NUM])),"")</f>
        <v/>
      </c>
      <c r="F182" s="12" t="str">
        <f>IFERROR(RANK(ProjectTimelineData[[#This Row],[DATE]],[DATE],1),"")</f>
        <v/>
      </c>
      <c r="G1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2" s="9" t="str">
        <f>IFERROR(IF(ISBLANK(INDEX(ProjectDetails[#Data],ROW(A177)+1,1)),"",IF($J181-1&lt;=-1,"",$J181-1)),"")</f>
        <v/>
      </c>
      <c r="M182" s="12" t="str">
        <f>IFERROR(ProjectTimelineData[NUM]+1,"")</f>
        <v/>
      </c>
      <c r="N182" s="13" t="str">
        <f>IFERROR(VLOOKUP([RANK Sorted],ProjectTimelineData[],3,0),"")</f>
        <v/>
      </c>
      <c r="O182" s="9" t="str">
        <f>IFERROR(VLOOKUP([RANK Sorted],ProjectTimelineData[],4,0),"")</f>
        <v/>
      </c>
      <c r="P182" s="9" t="str">
        <f>IFERROR(VLOOKUP([RANK Sorted],ProjectTimelineData[],5,0),"")</f>
        <v/>
      </c>
    </row>
    <row r="183" spans="5:16">
      <c r="E183" s="12" t="str">
        <f>IFERROR(RANK(F183,[RANK])+SUMPRODUCT(--(F183=[RANK]),--(J183&lt;[NUM])),"")</f>
        <v/>
      </c>
      <c r="F183" s="12" t="str">
        <f>IFERROR(RANK(ProjectTimelineData[[#This Row],[DATE]],[DATE],1),"")</f>
        <v/>
      </c>
      <c r="G1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3" s="9" t="str">
        <f>IFERROR(IF(ISBLANK(INDEX(ProjectDetails[#Data],ROW(A178)+1,1)),"",IF($J182-1&lt;=-1,"",$J182-1)),"")</f>
        <v/>
      </c>
      <c r="M183" s="12" t="str">
        <f>IFERROR(ProjectTimelineData[NUM]+1,"")</f>
        <v/>
      </c>
      <c r="N183" s="13" t="str">
        <f>IFERROR(VLOOKUP([RANK Sorted],ProjectTimelineData[],3,0),"")</f>
        <v/>
      </c>
      <c r="O183" s="9" t="str">
        <f>IFERROR(VLOOKUP([RANK Sorted],ProjectTimelineData[],4,0),"")</f>
        <v/>
      </c>
      <c r="P183" s="9" t="str">
        <f>IFERROR(VLOOKUP([RANK Sorted],ProjectTimelineData[],5,0),"")</f>
        <v/>
      </c>
    </row>
    <row r="184" spans="5:16">
      <c r="E184" s="12" t="str">
        <f>IFERROR(RANK(F184,[RANK])+SUMPRODUCT(--(F184=[RANK]),--(J184&lt;[NUM])),"")</f>
        <v/>
      </c>
      <c r="F184" s="12" t="str">
        <f>IFERROR(RANK(ProjectTimelineData[[#This Row],[DATE]],[DATE],1),"")</f>
        <v/>
      </c>
      <c r="G1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4" s="9" t="str">
        <f>IFERROR(IF(ISBLANK(INDEX(ProjectDetails[#Data],ROW(A179)+1,1)),"",IF($J183-1&lt;=-1,"",$J183-1)),"")</f>
        <v/>
      </c>
      <c r="M184" s="12" t="str">
        <f>IFERROR(ProjectTimelineData[NUM]+1,"")</f>
        <v/>
      </c>
      <c r="N184" s="13" t="str">
        <f>IFERROR(VLOOKUP([RANK Sorted],ProjectTimelineData[],3,0),"")</f>
        <v/>
      </c>
      <c r="O184" s="9" t="str">
        <f>IFERROR(VLOOKUP([RANK Sorted],ProjectTimelineData[],4,0),"")</f>
        <v/>
      </c>
      <c r="P184" s="9" t="str">
        <f>IFERROR(VLOOKUP([RANK Sorted],ProjectTimelineData[],5,0),"")</f>
        <v/>
      </c>
    </row>
    <row r="185" spans="5:16">
      <c r="E185" s="12" t="str">
        <f>IFERROR(RANK(F185,[RANK])+SUMPRODUCT(--(F185=[RANK]),--(J185&lt;[NUM])),"")</f>
        <v/>
      </c>
      <c r="F185" s="12" t="str">
        <f>IFERROR(RANK(ProjectTimelineData[[#This Row],[DATE]],[DATE],1),"")</f>
        <v/>
      </c>
      <c r="G1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5" s="9" t="str">
        <f>IFERROR(IF(ISBLANK(INDEX(ProjectDetails[#Data],ROW(A180)+1,1)),"",IF($J184-1&lt;=-1,"",$J184-1)),"")</f>
        <v/>
      </c>
      <c r="M185" s="12" t="str">
        <f>IFERROR(ProjectTimelineData[NUM]+1,"")</f>
        <v/>
      </c>
      <c r="N185" s="13" t="str">
        <f>IFERROR(VLOOKUP([RANK Sorted],ProjectTimelineData[],3,0),"")</f>
        <v/>
      </c>
      <c r="O185" s="9" t="str">
        <f>IFERROR(VLOOKUP([RANK Sorted],ProjectTimelineData[],4,0),"")</f>
        <v/>
      </c>
      <c r="P185" s="9" t="str">
        <f>IFERROR(VLOOKUP([RANK Sorted],ProjectTimelineData[],5,0),"")</f>
        <v/>
      </c>
    </row>
    <row r="186" spans="5:16">
      <c r="E186" s="12" t="str">
        <f>IFERROR(RANK(F186,[RANK])+SUMPRODUCT(--(F186=[RANK]),--(J186&lt;[NUM])),"")</f>
        <v/>
      </c>
      <c r="F186" s="12" t="str">
        <f>IFERROR(RANK(ProjectTimelineData[[#This Row],[DATE]],[DATE],1),"")</f>
        <v/>
      </c>
      <c r="G1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6" s="9" t="str">
        <f>IFERROR(IF(ISBLANK(INDEX(ProjectDetails[#Data],ROW(A181)+1,1)),"",IF($J185-1&lt;=-1,"",$J185-1)),"")</f>
        <v/>
      </c>
      <c r="M186" s="12" t="str">
        <f>IFERROR(ProjectTimelineData[NUM]+1,"")</f>
        <v/>
      </c>
      <c r="N186" s="13" t="str">
        <f>IFERROR(VLOOKUP([RANK Sorted],ProjectTimelineData[],3,0),"")</f>
        <v/>
      </c>
      <c r="O186" s="9" t="str">
        <f>IFERROR(VLOOKUP([RANK Sorted],ProjectTimelineData[],4,0),"")</f>
        <v/>
      </c>
      <c r="P186" s="9" t="str">
        <f>IFERROR(VLOOKUP([RANK Sorted],ProjectTimelineData[],5,0),"")</f>
        <v/>
      </c>
    </row>
    <row r="187" spans="5:16">
      <c r="E187" s="12" t="str">
        <f>IFERROR(RANK(F187,[RANK])+SUMPRODUCT(--(F187=[RANK]),--(J187&lt;[NUM])),"")</f>
        <v/>
      </c>
      <c r="F187" s="12" t="str">
        <f>IFERROR(RANK(ProjectTimelineData[[#This Row],[DATE]],[DATE],1),"")</f>
        <v/>
      </c>
      <c r="G1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7" s="9" t="str">
        <f>IFERROR(IF(ISBLANK(INDEX(ProjectDetails[#Data],ROW(A182)+1,1)),"",IF($J186-1&lt;=-1,"",$J186-1)),"")</f>
        <v/>
      </c>
      <c r="M187" s="12" t="str">
        <f>IFERROR(ProjectTimelineData[NUM]+1,"")</f>
        <v/>
      </c>
      <c r="N187" s="13" t="str">
        <f>IFERROR(VLOOKUP([RANK Sorted],ProjectTimelineData[],3,0),"")</f>
        <v/>
      </c>
      <c r="O187" s="9" t="str">
        <f>IFERROR(VLOOKUP([RANK Sorted],ProjectTimelineData[],4,0),"")</f>
        <v/>
      </c>
      <c r="P187" s="9" t="str">
        <f>IFERROR(VLOOKUP([RANK Sorted],ProjectTimelineData[],5,0),"")</f>
        <v/>
      </c>
    </row>
    <row r="188" spans="5:16">
      <c r="E188" s="12" t="str">
        <f>IFERROR(RANK(F188,[RANK])+SUMPRODUCT(--(F188=[RANK]),--(J188&lt;[NUM])),"")</f>
        <v/>
      </c>
      <c r="F188" s="12" t="str">
        <f>IFERROR(RANK(ProjectTimelineData[[#This Row],[DATE]],[DATE],1),"")</f>
        <v/>
      </c>
      <c r="G1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8" s="9" t="str">
        <f>IFERROR(IF(ISBLANK(INDEX(ProjectDetails[#Data],ROW(A183)+1,1)),"",IF($J187-1&lt;=-1,"",$J187-1)),"")</f>
        <v/>
      </c>
      <c r="M188" s="12" t="str">
        <f>IFERROR(ProjectTimelineData[NUM]+1,"")</f>
        <v/>
      </c>
      <c r="N188" s="13" t="str">
        <f>IFERROR(VLOOKUP([RANK Sorted],ProjectTimelineData[],3,0),"")</f>
        <v/>
      </c>
      <c r="O188" s="9" t="str">
        <f>IFERROR(VLOOKUP([RANK Sorted],ProjectTimelineData[],4,0),"")</f>
        <v/>
      </c>
      <c r="P188" s="9" t="str">
        <f>IFERROR(VLOOKUP([RANK Sorted],ProjectTimelineData[],5,0),"")</f>
        <v/>
      </c>
    </row>
    <row r="189" spans="5:16">
      <c r="E189" s="12" t="str">
        <f>IFERROR(RANK(F189,[RANK])+SUMPRODUCT(--(F189=[RANK]),--(J189&lt;[NUM])),"")</f>
        <v/>
      </c>
      <c r="F189" s="12" t="str">
        <f>IFERROR(RANK(ProjectTimelineData[[#This Row],[DATE]],[DATE],1),"")</f>
        <v/>
      </c>
      <c r="G1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9" s="9" t="str">
        <f>IFERROR(IF(ISBLANK(INDEX(ProjectDetails[#Data],ROW(A184)+1,1)),"",IF($J188-1&lt;=-1,"",$J188-1)),"")</f>
        <v/>
      </c>
      <c r="M189" s="12" t="str">
        <f>IFERROR(ProjectTimelineData[NUM]+1,"")</f>
        <v/>
      </c>
      <c r="N189" s="13" t="str">
        <f>IFERROR(VLOOKUP([RANK Sorted],ProjectTimelineData[],3,0),"")</f>
        <v/>
      </c>
      <c r="O189" s="9" t="str">
        <f>IFERROR(VLOOKUP([RANK Sorted],ProjectTimelineData[],4,0),"")</f>
        <v/>
      </c>
      <c r="P189" s="9" t="str">
        <f>IFERROR(VLOOKUP([RANK Sorted],ProjectTimelineData[],5,0),"")</f>
        <v/>
      </c>
    </row>
    <row r="190" spans="5:16">
      <c r="E190" s="12" t="str">
        <f>IFERROR(RANK(F190,[RANK])+SUMPRODUCT(--(F190=[RANK]),--(J190&lt;[NUM])),"")</f>
        <v/>
      </c>
      <c r="F190" s="12" t="str">
        <f>IFERROR(RANK(ProjectTimelineData[[#This Row],[DATE]],[DATE],1),"")</f>
        <v/>
      </c>
      <c r="G1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0" s="9" t="str">
        <f>IFERROR(IF(ISBLANK(INDEX(ProjectDetails[#Data],ROW(A185)+1,1)),"",IF($J189-1&lt;=-1,"",$J189-1)),"")</f>
        <v/>
      </c>
      <c r="M190" s="12" t="str">
        <f>IFERROR(ProjectTimelineData[NUM]+1,"")</f>
        <v/>
      </c>
      <c r="N190" s="13" t="str">
        <f>IFERROR(VLOOKUP([RANK Sorted],ProjectTimelineData[],3,0),"")</f>
        <v/>
      </c>
      <c r="O190" s="9" t="str">
        <f>IFERROR(VLOOKUP([RANK Sorted],ProjectTimelineData[],4,0),"")</f>
        <v/>
      </c>
      <c r="P190" s="9" t="str">
        <f>IFERROR(VLOOKUP([RANK Sorted],ProjectTimelineData[],5,0),"")</f>
        <v/>
      </c>
    </row>
    <row r="191" spans="5:16">
      <c r="E191" s="12" t="str">
        <f>IFERROR(RANK(F191,[RANK])+SUMPRODUCT(--(F191=[RANK]),--(J191&lt;[NUM])),"")</f>
        <v/>
      </c>
      <c r="F191" s="12" t="str">
        <f>IFERROR(RANK(ProjectTimelineData[[#This Row],[DATE]],[DATE],1),"")</f>
        <v/>
      </c>
      <c r="G1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1" s="9" t="str">
        <f>IFERROR(IF(ISBLANK(INDEX(ProjectDetails[#Data],ROW(A186)+1,1)),"",IF($J190-1&lt;=-1,"",$J190-1)),"")</f>
        <v/>
      </c>
      <c r="M191" s="12" t="str">
        <f>IFERROR(ProjectTimelineData[NUM]+1,"")</f>
        <v/>
      </c>
      <c r="N191" s="13" t="str">
        <f>IFERROR(VLOOKUP([RANK Sorted],ProjectTimelineData[],3,0),"")</f>
        <v/>
      </c>
      <c r="O191" s="9" t="str">
        <f>IFERROR(VLOOKUP([RANK Sorted],ProjectTimelineData[],4,0),"")</f>
        <v/>
      </c>
      <c r="P191" s="9" t="str">
        <f>IFERROR(VLOOKUP([RANK Sorted],ProjectTimelineData[],5,0),"")</f>
        <v/>
      </c>
    </row>
    <row r="192" spans="5:16">
      <c r="E192" s="12" t="str">
        <f>IFERROR(RANK(F192,[RANK])+SUMPRODUCT(--(F192=[RANK]),--(J192&lt;[NUM])),"")</f>
        <v/>
      </c>
      <c r="F192" s="12" t="str">
        <f>IFERROR(RANK(ProjectTimelineData[[#This Row],[DATE]],[DATE],1),"")</f>
        <v/>
      </c>
      <c r="G1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2" s="9" t="str">
        <f>IFERROR(IF(ISBLANK(INDEX(ProjectDetails[#Data],ROW(A187)+1,1)),"",IF($J191-1&lt;=-1,"",$J191-1)),"")</f>
        <v/>
      </c>
      <c r="M192" s="12" t="str">
        <f>IFERROR(ProjectTimelineData[NUM]+1,"")</f>
        <v/>
      </c>
      <c r="N192" s="13" t="str">
        <f>IFERROR(VLOOKUP([RANK Sorted],ProjectTimelineData[],3,0),"")</f>
        <v/>
      </c>
      <c r="O192" s="9" t="str">
        <f>IFERROR(VLOOKUP([RANK Sorted],ProjectTimelineData[],4,0),"")</f>
        <v/>
      </c>
      <c r="P192" s="9" t="str">
        <f>IFERROR(VLOOKUP([RANK Sorted],ProjectTimelineData[],5,0),"")</f>
        <v/>
      </c>
    </row>
    <row r="193" spans="5:16">
      <c r="E193" s="12" t="str">
        <f>IFERROR(RANK(F193,[RANK])+SUMPRODUCT(--(F193=[RANK]),--(J193&lt;[NUM])),"")</f>
        <v/>
      </c>
      <c r="F193" s="12" t="str">
        <f>IFERROR(RANK(ProjectTimelineData[[#This Row],[DATE]],[DATE],1),"")</f>
        <v/>
      </c>
      <c r="G1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3" s="9" t="str">
        <f>IFERROR(IF(ISBLANK(INDEX(ProjectDetails[#Data],ROW(A188)+1,1)),"",IF($J192-1&lt;=-1,"",$J192-1)),"")</f>
        <v/>
      </c>
      <c r="M193" s="12" t="str">
        <f>IFERROR(ProjectTimelineData[NUM]+1,"")</f>
        <v/>
      </c>
      <c r="N193" s="13" t="str">
        <f>IFERROR(VLOOKUP([RANK Sorted],ProjectTimelineData[],3,0),"")</f>
        <v/>
      </c>
      <c r="O193" s="9" t="str">
        <f>IFERROR(VLOOKUP([RANK Sorted],ProjectTimelineData[],4,0),"")</f>
        <v/>
      </c>
      <c r="P193" s="9" t="str">
        <f>IFERROR(VLOOKUP([RANK Sorted],ProjectTimelineData[],5,0),"")</f>
        <v/>
      </c>
    </row>
    <row r="194" spans="5:16">
      <c r="E194" s="12" t="str">
        <f>IFERROR(RANK(F194,[RANK])+SUMPRODUCT(--(F194=[RANK]),--(J194&lt;[NUM])),"")</f>
        <v/>
      </c>
      <c r="F194" s="12" t="str">
        <f>IFERROR(RANK(ProjectTimelineData[[#This Row],[DATE]],[DATE],1),"")</f>
        <v/>
      </c>
      <c r="G1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4" s="9" t="str">
        <f>IFERROR(IF(ISBLANK(INDEX(ProjectDetails[#Data],ROW(A189)+1,1)),"",IF($J193-1&lt;=-1,"",$J193-1)),"")</f>
        <v/>
      </c>
      <c r="M194" s="12" t="str">
        <f>IFERROR(ProjectTimelineData[NUM]+1,"")</f>
        <v/>
      </c>
      <c r="N194" s="13" t="str">
        <f>IFERROR(VLOOKUP([RANK Sorted],ProjectTimelineData[],3,0),"")</f>
        <v/>
      </c>
      <c r="O194" s="9" t="str">
        <f>IFERROR(VLOOKUP([RANK Sorted],ProjectTimelineData[],4,0),"")</f>
        <v/>
      </c>
      <c r="P194" s="9" t="str">
        <f>IFERROR(VLOOKUP([RANK Sorted],ProjectTimelineData[],5,0),"")</f>
        <v/>
      </c>
    </row>
    <row r="195" spans="5:16">
      <c r="E195" s="12" t="str">
        <f>IFERROR(RANK(F195,[RANK])+SUMPRODUCT(--(F195=[RANK]),--(J195&lt;[NUM])),"")</f>
        <v/>
      </c>
      <c r="F195" s="12" t="str">
        <f>IFERROR(RANK(ProjectTimelineData[[#This Row],[DATE]],[DATE],1),"")</f>
        <v/>
      </c>
      <c r="G1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5" s="9" t="str">
        <f>IFERROR(IF(ISBLANK(INDEX(ProjectDetails[#Data],ROW(A190)+1,1)),"",IF($J194-1&lt;=-1,"",$J194-1)),"")</f>
        <v/>
      </c>
      <c r="M195" s="12" t="str">
        <f>IFERROR(ProjectTimelineData[NUM]+1,"")</f>
        <v/>
      </c>
      <c r="N195" s="13" t="str">
        <f>IFERROR(VLOOKUP([RANK Sorted],ProjectTimelineData[],3,0),"")</f>
        <v/>
      </c>
      <c r="O195" s="9" t="str">
        <f>IFERROR(VLOOKUP([RANK Sorted],ProjectTimelineData[],4,0),"")</f>
        <v/>
      </c>
      <c r="P195" s="9" t="str">
        <f>IFERROR(VLOOKUP([RANK Sorted],ProjectTimelineData[],5,0),"")</f>
        <v/>
      </c>
    </row>
    <row r="196" spans="5:16">
      <c r="E196" s="12" t="str">
        <f>IFERROR(RANK(F196,[RANK])+SUMPRODUCT(--(F196=[RANK]),--(J196&lt;[NUM])),"")</f>
        <v/>
      </c>
      <c r="F196" s="12" t="str">
        <f>IFERROR(RANK(ProjectTimelineData[[#This Row],[DATE]],[DATE],1),"")</f>
        <v/>
      </c>
      <c r="G1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6" s="9" t="str">
        <f>IFERROR(IF(ISBLANK(INDEX(ProjectDetails[#Data],ROW(A191)+1,1)),"",IF($J195-1&lt;=-1,"",$J195-1)),"")</f>
        <v/>
      </c>
      <c r="M196" s="12" t="str">
        <f>IFERROR(ProjectTimelineData[NUM]+1,"")</f>
        <v/>
      </c>
      <c r="N196" s="13" t="str">
        <f>IFERROR(VLOOKUP([RANK Sorted],ProjectTimelineData[],3,0),"")</f>
        <v/>
      </c>
      <c r="O196" s="9" t="str">
        <f>IFERROR(VLOOKUP([RANK Sorted],ProjectTimelineData[],4,0),"")</f>
        <v/>
      </c>
      <c r="P196" s="9" t="str">
        <f>IFERROR(VLOOKUP([RANK Sorted],ProjectTimelineData[],5,0),"")</f>
        <v/>
      </c>
    </row>
    <row r="197" spans="5:16">
      <c r="E197" s="12" t="str">
        <f>IFERROR(RANK(F197,[RANK])+SUMPRODUCT(--(F197=[RANK]),--(J197&lt;[NUM])),"")</f>
        <v/>
      </c>
      <c r="F197" s="12" t="str">
        <f>IFERROR(RANK(ProjectTimelineData[[#This Row],[DATE]],[DATE],1),"")</f>
        <v/>
      </c>
      <c r="G1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7" s="9" t="str">
        <f>IFERROR(IF(ISBLANK(INDEX(ProjectDetails[#Data],ROW(A192)+1,1)),"",IF($J196-1&lt;=-1,"",$J196-1)),"")</f>
        <v/>
      </c>
      <c r="M197" s="12" t="str">
        <f>IFERROR(ProjectTimelineData[NUM]+1,"")</f>
        <v/>
      </c>
      <c r="N197" s="13" t="str">
        <f>IFERROR(VLOOKUP([RANK Sorted],ProjectTimelineData[],3,0),"")</f>
        <v/>
      </c>
      <c r="O197" s="9" t="str">
        <f>IFERROR(VLOOKUP([RANK Sorted],ProjectTimelineData[],4,0),"")</f>
        <v/>
      </c>
      <c r="P197" s="9" t="str">
        <f>IFERROR(VLOOKUP([RANK Sorted],ProjectTimelineData[],5,0),"")</f>
        <v/>
      </c>
    </row>
    <row r="198" spans="5:16">
      <c r="E198" s="12" t="str">
        <f>IFERROR(RANK(F198,[RANK])+SUMPRODUCT(--(F198=[RANK]),--(J198&lt;[NUM])),"")</f>
        <v/>
      </c>
      <c r="F198" s="12" t="str">
        <f>IFERROR(RANK(ProjectTimelineData[[#This Row],[DATE]],[DATE],1),"")</f>
        <v/>
      </c>
      <c r="G1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8" s="9" t="str">
        <f>IFERROR(IF(ISBLANK(INDEX(ProjectDetails[#Data],ROW(A193)+1,1)),"",IF($J197-1&lt;=-1,"",$J197-1)),"")</f>
        <v/>
      </c>
      <c r="M198" s="12" t="str">
        <f>IFERROR(ProjectTimelineData[NUM]+1,"")</f>
        <v/>
      </c>
      <c r="N198" s="13" t="str">
        <f>IFERROR(VLOOKUP([RANK Sorted],ProjectTimelineData[],3,0),"")</f>
        <v/>
      </c>
      <c r="O198" s="9" t="str">
        <f>IFERROR(VLOOKUP([RANK Sorted],ProjectTimelineData[],4,0),"")</f>
        <v/>
      </c>
      <c r="P198" s="9" t="str">
        <f>IFERROR(VLOOKUP([RANK Sorted],ProjectTimelineData[],5,0),"")</f>
        <v/>
      </c>
    </row>
    <row r="199" spans="5:16">
      <c r="E199" s="12" t="str">
        <f>IFERROR(RANK(F199,[RANK])+SUMPRODUCT(--(F199=[RANK]),--(J199&lt;[NUM])),"")</f>
        <v/>
      </c>
      <c r="F199" s="12" t="str">
        <f>IFERROR(RANK(ProjectTimelineData[[#This Row],[DATE]],[DATE],1),"")</f>
        <v/>
      </c>
      <c r="G1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9" s="9" t="str">
        <f>IFERROR(IF(ISBLANK(INDEX(ProjectDetails[#Data],ROW(A194)+1,1)),"",IF($J198-1&lt;=-1,"",$J198-1)),"")</f>
        <v/>
      </c>
      <c r="M199" s="12" t="str">
        <f>IFERROR(ProjectTimelineData[NUM]+1,"")</f>
        <v/>
      </c>
      <c r="N199" s="13" t="str">
        <f>IFERROR(VLOOKUP([RANK Sorted],ProjectTimelineData[],3,0),"")</f>
        <v/>
      </c>
      <c r="O199" s="9" t="str">
        <f>IFERROR(VLOOKUP([RANK Sorted],ProjectTimelineData[],4,0),"")</f>
        <v/>
      </c>
      <c r="P199" s="9" t="str">
        <f>IFERROR(VLOOKUP([RANK Sorted],ProjectTimelineData[],5,0),"")</f>
        <v/>
      </c>
    </row>
    <row r="200" spans="5:16">
      <c r="E200" s="12" t="str">
        <f>IFERROR(RANK(F200,[RANK])+SUMPRODUCT(--(F200=[RANK]),--(J200&lt;[NUM])),"")</f>
        <v/>
      </c>
      <c r="F200" s="12" t="str">
        <f>IFERROR(RANK(ProjectTimelineData[[#This Row],[DATE]],[DATE],1),"")</f>
        <v/>
      </c>
      <c r="G2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0" s="9" t="str">
        <f>IFERROR(IF(ISBLANK(INDEX(ProjectDetails[#Data],ROW(A195)+1,1)),"",IF($J199-1&lt;=-1,"",$J199-1)),"")</f>
        <v/>
      </c>
      <c r="M200" s="12" t="str">
        <f>IFERROR(ProjectTimelineData[NUM]+1,"")</f>
        <v/>
      </c>
      <c r="N200" s="13" t="str">
        <f>IFERROR(VLOOKUP([RANK Sorted],ProjectTimelineData[],3,0),"")</f>
        <v/>
      </c>
      <c r="O200" s="9" t="str">
        <f>IFERROR(VLOOKUP([RANK Sorted],ProjectTimelineData[],4,0),"")</f>
        <v/>
      </c>
      <c r="P200" s="9" t="str">
        <f>IFERROR(VLOOKUP([RANK Sorted],ProjectTimelineData[],5,0),"")</f>
        <v/>
      </c>
    </row>
    <row r="201" spans="5:16">
      <c r="E201" s="12" t="str">
        <f>IFERROR(RANK(F201,[RANK])+SUMPRODUCT(--(F201=[RANK]),--(J201&lt;[NUM])),"")</f>
        <v/>
      </c>
      <c r="F201" s="12" t="str">
        <f>IFERROR(RANK(ProjectTimelineData[[#This Row],[DATE]],[DATE],1),"")</f>
        <v/>
      </c>
      <c r="G2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1" s="9" t="str">
        <f>IFERROR(IF(ISBLANK(INDEX(ProjectDetails[#Data],ROW(A196)+1,1)),"",IF($J200-1&lt;=-1,"",$J200-1)),"")</f>
        <v/>
      </c>
      <c r="M201" s="12" t="str">
        <f>IFERROR(ProjectTimelineData[NUM]+1,"")</f>
        <v/>
      </c>
      <c r="N201" s="13" t="str">
        <f>IFERROR(VLOOKUP([RANK Sorted],ProjectTimelineData[],3,0),"")</f>
        <v/>
      </c>
      <c r="O201" s="9" t="str">
        <f>IFERROR(VLOOKUP([RANK Sorted],ProjectTimelineData[],4,0),"")</f>
        <v/>
      </c>
      <c r="P201" s="9" t="str">
        <f>IFERROR(VLOOKUP([RANK Sorted],ProjectTimelineData[],5,0),"")</f>
        <v/>
      </c>
    </row>
    <row r="202" spans="5:16">
      <c r="E202" s="12" t="str">
        <f>IFERROR(RANK(F202,[RANK])+SUMPRODUCT(--(F202=[RANK]),--(J202&lt;[NUM])),"")</f>
        <v/>
      </c>
      <c r="F202" s="12" t="str">
        <f>IFERROR(RANK(ProjectTimelineData[[#This Row],[DATE]],[DATE],1),"")</f>
        <v/>
      </c>
      <c r="G2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2" s="9" t="str">
        <f>IFERROR(IF(ISBLANK(INDEX(ProjectDetails[#Data],ROW(A197)+1,1)),"",IF($J201-1&lt;=-1,"",$J201-1)),"")</f>
        <v/>
      </c>
      <c r="M202" s="12" t="str">
        <f>IFERROR(ProjectTimelineData[NUM]+1,"")</f>
        <v/>
      </c>
      <c r="N202" s="13" t="str">
        <f>IFERROR(VLOOKUP([RANK Sorted],ProjectTimelineData[],3,0),"")</f>
        <v/>
      </c>
      <c r="O202" s="9" t="str">
        <f>IFERROR(VLOOKUP([RANK Sorted],ProjectTimelineData[],4,0),"")</f>
        <v/>
      </c>
      <c r="P202" s="9" t="str">
        <f>IFERROR(VLOOKUP([RANK Sorted],ProjectTimelineData[],5,0),"")</f>
        <v/>
      </c>
    </row>
    <row r="203" spans="5:16">
      <c r="E203" s="12" t="str">
        <f>IFERROR(RANK(F203,[RANK])+SUMPRODUCT(--(F203=[RANK]),--(J203&lt;[NUM])),"")</f>
        <v/>
      </c>
      <c r="F203" s="12" t="str">
        <f>IFERROR(RANK(ProjectTimelineData[[#This Row],[DATE]],[DATE],1),"")</f>
        <v/>
      </c>
      <c r="G2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3" s="9" t="str">
        <f>IFERROR(IF(ISBLANK(INDEX(ProjectDetails[#Data],ROW(A198)+1,1)),"",IF($J202-1&lt;=-1,"",$J202-1)),"")</f>
        <v/>
      </c>
      <c r="M203" s="12" t="str">
        <f>IFERROR(ProjectTimelineData[NUM]+1,"")</f>
        <v/>
      </c>
      <c r="N203" s="13" t="str">
        <f>IFERROR(VLOOKUP([RANK Sorted],ProjectTimelineData[],3,0),"")</f>
        <v/>
      </c>
      <c r="O203" s="9" t="str">
        <f>IFERROR(VLOOKUP([RANK Sorted],ProjectTimelineData[],4,0),"")</f>
        <v/>
      </c>
      <c r="P203" s="9" t="str">
        <f>IFERROR(VLOOKUP([RANK Sorted],ProjectTimelineData[],5,0),"")</f>
        <v/>
      </c>
    </row>
    <row r="204" spans="5:16">
      <c r="E204" s="12" t="str">
        <f>IFERROR(RANK(F204,[RANK])+SUMPRODUCT(--(F204=[RANK]),--(J204&lt;[NUM])),"")</f>
        <v/>
      </c>
      <c r="F204" s="12" t="str">
        <f>IFERROR(RANK(ProjectTimelineData[[#This Row],[DATE]],[DATE],1),"")</f>
        <v/>
      </c>
      <c r="G2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4" s="9" t="str">
        <f>IFERROR(IF(ISBLANK(INDEX(ProjectDetails[#Data],ROW(A199)+1,1)),"",IF($J203-1&lt;=-1,"",$J203-1)),"")</f>
        <v/>
      </c>
      <c r="M204" s="12" t="str">
        <f>IFERROR(ProjectTimelineData[NUM]+1,"")</f>
        <v/>
      </c>
      <c r="N204" s="13" t="str">
        <f>IFERROR(VLOOKUP([RANK Sorted],ProjectTimelineData[],3,0),"")</f>
        <v/>
      </c>
      <c r="O204" s="9" t="str">
        <f>IFERROR(VLOOKUP([RANK Sorted],ProjectTimelineData[],4,0),"")</f>
        <v/>
      </c>
      <c r="P204" s="9" t="str">
        <f>IFERROR(VLOOKUP([RANK Sorted],ProjectTimelineData[],5,0),"")</f>
        <v/>
      </c>
    </row>
    <row r="205" spans="5:16">
      <c r="E205" s="12" t="str">
        <f>IFERROR(RANK(F205,[RANK])+SUMPRODUCT(--(F205=[RANK]),--(J205&lt;[NUM])),"")</f>
        <v/>
      </c>
      <c r="F205" s="12" t="str">
        <f>IFERROR(RANK(ProjectTimelineData[[#This Row],[DATE]],[DATE],1),"")</f>
        <v/>
      </c>
      <c r="G2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5" s="9" t="str">
        <f>IFERROR(IF(ISBLANK(INDEX(ProjectDetails[#Data],ROW(A200)+1,1)),"",IF($J204-1&lt;=-1,"",$J204-1)),"")</f>
        <v/>
      </c>
      <c r="M205" s="12" t="str">
        <f>IFERROR(ProjectTimelineData[NUM]+1,"")</f>
        <v/>
      </c>
      <c r="N205" s="13" t="str">
        <f>IFERROR(VLOOKUP([RANK Sorted],ProjectTimelineData[],3,0),"")</f>
        <v/>
      </c>
      <c r="O205" s="9" t="str">
        <f>IFERROR(VLOOKUP([RANK Sorted],ProjectTimelineData[],4,0),"")</f>
        <v/>
      </c>
      <c r="P205" s="9" t="str">
        <f>IFERROR(VLOOKUP([RANK Sorted],ProjectTimelineData[],5,0),"")</f>
        <v/>
      </c>
    </row>
    <row r="206" spans="5:16">
      <c r="E206" s="12" t="str">
        <f>IFERROR(RANK(F206,[RANK])+SUMPRODUCT(--(F206=[RANK]),--(J206&lt;[NUM])),"")</f>
        <v/>
      </c>
      <c r="F206" s="12" t="str">
        <f>IFERROR(RANK(ProjectTimelineData[[#This Row],[DATE]],[DATE],1),"")</f>
        <v/>
      </c>
      <c r="G2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6" s="9" t="str">
        <f>IFERROR(IF(ISBLANK(INDEX(ProjectDetails[#Data],ROW(A201)+1,1)),"",IF($J205-1&lt;=-1,"",$J205-1)),"")</f>
        <v/>
      </c>
      <c r="M206" s="12" t="str">
        <f>IFERROR(ProjectTimelineData[NUM]+1,"")</f>
        <v/>
      </c>
      <c r="N206" s="13" t="str">
        <f>IFERROR(VLOOKUP([RANK Sorted],ProjectTimelineData[],3,0),"")</f>
        <v/>
      </c>
      <c r="O206" s="9" t="str">
        <f>IFERROR(VLOOKUP([RANK Sorted],ProjectTimelineData[],4,0),"")</f>
        <v/>
      </c>
      <c r="P206" s="9" t="str">
        <f>IFERROR(VLOOKUP([RANK Sorted],ProjectTimelineData[],5,0),"")</f>
        <v/>
      </c>
    </row>
    <row r="207" spans="5:16">
      <c r="E207" s="12" t="str">
        <f>IFERROR(RANK(F207,[RANK])+SUMPRODUCT(--(F207=[RANK]),--(J207&lt;[NUM])),"")</f>
        <v/>
      </c>
      <c r="F207" s="12" t="str">
        <f>IFERROR(RANK(ProjectTimelineData[[#This Row],[DATE]],[DATE],1),"")</f>
        <v/>
      </c>
      <c r="G2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7" s="9" t="str">
        <f>IFERROR(IF(ISBLANK(INDEX(ProjectDetails[#Data],ROW(A202)+1,1)),"",IF($J206-1&lt;=-1,"",$J206-1)),"")</f>
        <v/>
      </c>
      <c r="M207" s="12" t="str">
        <f>IFERROR(ProjectTimelineData[NUM]+1,"")</f>
        <v/>
      </c>
      <c r="N207" s="13" t="str">
        <f>IFERROR(VLOOKUP([RANK Sorted],ProjectTimelineData[],3,0),"")</f>
        <v/>
      </c>
      <c r="O207" s="9" t="str">
        <f>IFERROR(VLOOKUP([RANK Sorted],ProjectTimelineData[],4,0),"")</f>
        <v/>
      </c>
      <c r="P207" s="9" t="str">
        <f>IFERROR(VLOOKUP([RANK Sorted],ProjectTimelineData[],5,0),"")</f>
        <v/>
      </c>
    </row>
    <row r="208" spans="5:16">
      <c r="E208" s="12" t="str">
        <f>IFERROR(RANK(F208,[RANK])+SUMPRODUCT(--(F208=[RANK]),--(J208&lt;[NUM])),"")</f>
        <v/>
      </c>
      <c r="F208" s="12" t="str">
        <f>IFERROR(RANK(ProjectTimelineData[[#This Row],[DATE]],[DATE],1),"")</f>
        <v/>
      </c>
      <c r="G2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8" s="9" t="str">
        <f>IFERROR(IF(ISBLANK(INDEX(ProjectDetails[#Data],ROW(A203)+1,1)),"",IF($J207-1&lt;=-1,"",$J207-1)),"")</f>
        <v/>
      </c>
      <c r="M208" s="12" t="str">
        <f>IFERROR(ProjectTimelineData[NUM]+1,"")</f>
        <v/>
      </c>
      <c r="N208" s="13" t="str">
        <f>IFERROR(VLOOKUP([RANK Sorted],ProjectTimelineData[],3,0),"")</f>
        <v/>
      </c>
      <c r="O208" s="9" t="str">
        <f>IFERROR(VLOOKUP([RANK Sorted],ProjectTimelineData[],4,0),"")</f>
        <v/>
      </c>
      <c r="P208" s="9" t="str">
        <f>IFERROR(VLOOKUP([RANK Sorted],ProjectTimelineData[],5,0),"")</f>
        <v/>
      </c>
    </row>
    <row r="209" spans="5:16">
      <c r="E209" s="12" t="str">
        <f>IFERROR(RANK(F209,[RANK])+SUMPRODUCT(--(F209=[RANK]),--(J209&lt;[NUM])),"")</f>
        <v/>
      </c>
      <c r="F209" s="12" t="str">
        <f>IFERROR(RANK(ProjectTimelineData[[#This Row],[DATE]],[DATE],1),"")</f>
        <v/>
      </c>
      <c r="G2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9" s="9" t="str">
        <f>IFERROR(IF(ISBLANK(INDEX(ProjectDetails[#Data],ROW(A204)+1,1)),"",IF($J208-1&lt;=-1,"",$J208-1)),"")</f>
        <v/>
      </c>
      <c r="M209" s="12" t="str">
        <f>IFERROR(ProjectTimelineData[NUM]+1,"")</f>
        <v/>
      </c>
      <c r="N209" s="13" t="str">
        <f>IFERROR(VLOOKUP([RANK Sorted],ProjectTimelineData[],3,0),"")</f>
        <v/>
      </c>
      <c r="O209" s="9" t="str">
        <f>IFERROR(VLOOKUP([RANK Sorted],ProjectTimelineData[],4,0),"")</f>
        <v/>
      </c>
      <c r="P209" s="9" t="str">
        <f>IFERROR(VLOOKUP([RANK Sorted],ProjectTimelineData[],5,0),"")</f>
        <v/>
      </c>
    </row>
    <row r="210" spans="5:16">
      <c r="E210" s="12" t="str">
        <f>IFERROR(RANK(F210,[RANK])+SUMPRODUCT(--(F210=[RANK]),--(J210&lt;[NUM])),"")</f>
        <v/>
      </c>
      <c r="F210" s="12" t="str">
        <f>IFERROR(RANK(ProjectTimelineData[[#This Row],[DATE]],[DATE],1),"")</f>
        <v/>
      </c>
      <c r="G2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0" s="9" t="str">
        <f>IFERROR(IF(ISBLANK(INDEX(ProjectDetails[#Data],ROW(A205)+1,1)),"",IF($J209-1&lt;=-1,"",$J209-1)),"")</f>
        <v/>
      </c>
      <c r="M210" s="12" t="str">
        <f>IFERROR(ProjectTimelineData[NUM]+1,"")</f>
        <v/>
      </c>
      <c r="N210" s="13" t="str">
        <f>IFERROR(VLOOKUP([RANK Sorted],ProjectTimelineData[],3,0),"")</f>
        <v/>
      </c>
      <c r="O210" s="9" t="str">
        <f>IFERROR(VLOOKUP([RANK Sorted],ProjectTimelineData[],4,0),"")</f>
        <v/>
      </c>
      <c r="P210" s="9" t="str">
        <f>IFERROR(VLOOKUP([RANK Sorted],ProjectTimelineData[],5,0),"")</f>
        <v/>
      </c>
    </row>
    <row r="211" spans="5:16">
      <c r="E211" s="12" t="str">
        <f>IFERROR(RANK(F211,[RANK])+SUMPRODUCT(--(F211=[RANK]),--(J211&lt;[NUM])),"")</f>
        <v/>
      </c>
      <c r="F211" s="12" t="str">
        <f>IFERROR(RANK(ProjectTimelineData[[#This Row],[DATE]],[DATE],1),"")</f>
        <v/>
      </c>
      <c r="G2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1" s="9" t="str">
        <f>IFERROR(IF(ISBLANK(INDEX(ProjectDetails[#Data],ROW(A206)+1,1)),"",IF($J210-1&lt;=-1,"",$J210-1)),"")</f>
        <v/>
      </c>
      <c r="M211" s="12" t="str">
        <f>IFERROR(ProjectTimelineData[NUM]+1,"")</f>
        <v/>
      </c>
      <c r="N211" s="13" t="str">
        <f>IFERROR(VLOOKUP([RANK Sorted],ProjectTimelineData[],3,0),"")</f>
        <v/>
      </c>
      <c r="O211" s="9" t="str">
        <f>IFERROR(VLOOKUP([RANK Sorted],ProjectTimelineData[],4,0),"")</f>
        <v/>
      </c>
      <c r="P211" s="9" t="str">
        <f>IFERROR(VLOOKUP([RANK Sorted],ProjectTimelineData[],5,0),"")</f>
        <v/>
      </c>
    </row>
    <row r="212" spans="5:16">
      <c r="E212" s="12" t="str">
        <f>IFERROR(RANK(F212,[RANK])+SUMPRODUCT(--(F212=[RANK]),--(J212&lt;[NUM])),"")</f>
        <v/>
      </c>
      <c r="F212" s="12" t="str">
        <f>IFERROR(RANK(ProjectTimelineData[[#This Row],[DATE]],[DATE],1),"")</f>
        <v/>
      </c>
      <c r="G2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2" s="9" t="str">
        <f>IFERROR(IF(ISBLANK(INDEX(ProjectDetails[#Data],ROW(A207)+1,1)),"",IF($J211-1&lt;=-1,"",$J211-1)),"")</f>
        <v/>
      </c>
      <c r="M212" s="12" t="str">
        <f>IFERROR(ProjectTimelineData[NUM]+1,"")</f>
        <v/>
      </c>
      <c r="N212" s="13" t="str">
        <f>IFERROR(VLOOKUP([RANK Sorted],ProjectTimelineData[],3,0),"")</f>
        <v/>
      </c>
      <c r="O212" s="9" t="str">
        <f>IFERROR(VLOOKUP([RANK Sorted],ProjectTimelineData[],4,0),"")</f>
        <v/>
      </c>
      <c r="P212" s="9" t="str">
        <f>IFERROR(VLOOKUP([RANK Sorted],ProjectTimelineData[],5,0),"")</f>
        <v/>
      </c>
    </row>
    <row r="213" spans="5:16">
      <c r="E213" s="12" t="str">
        <f>IFERROR(RANK(F213,[RANK])+SUMPRODUCT(--(F213=[RANK]),--(J213&lt;[NUM])),"")</f>
        <v/>
      </c>
      <c r="F213" s="12" t="str">
        <f>IFERROR(RANK(ProjectTimelineData[[#This Row],[DATE]],[DATE],1),"")</f>
        <v/>
      </c>
      <c r="G2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3" s="9" t="str">
        <f>IFERROR(IF(ISBLANK(INDEX(ProjectDetails[#Data],ROW(A208)+1,1)),"",IF($J212-1&lt;=-1,"",$J212-1)),"")</f>
        <v/>
      </c>
      <c r="M213" s="12" t="str">
        <f>IFERROR(ProjectTimelineData[NUM]+1,"")</f>
        <v/>
      </c>
      <c r="N213" s="13" t="str">
        <f>IFERROR(VLOOKUP([RANK Sorted],ProjectTimelineData[],3,0),"")</f>
        <v/>
      </c>
      <c r="O213" s="9" t="str">
        <f>IFERROR(VLOOKUP([RANK Sorted],ProjectTimelineData[],4,0),"")</f>
        <v/>
      </c>
      <c r="P213" s="9" t="str">
        <f>IFERROR(VLOOKUP([RANK Sorted],ProjectTimelineData[],5,0),"")</f>
        <v/>
      </c>
    </row>
    <row r="214" spans="5:16">
      <c r="E214" s="12" t="str">
        <f>IFERROR(RANK(F214,[RANK])+SUMPRODUCT(--(F214=[RANK]),--(J214&lt;[NUM])),"")</f>
        <v/>
      </c>
      <c r="F214" s="12" t="str">
        <f>IFERROR(RANK(ProjectTimelineData[[#This Row],[DATE]],[DATE],1),"")</f>
        <v/>
      </c>
      <c r="G2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4" s="9" t="str">
        <f>IFERROR(IF(ISBLANK(INDEX(ProjectDetails[#Data],ROW(A209)+1,1)),"",IF($J213-1&lt;=-1,"",$J213-1)),"")</f>
        <v/>
      </c>
      <c r="M214" s="12" t="str">
        <f>IFERROR(ProjectTimelineData[NUM]+1,"")</f>
        <v/>
      </c>
      <c r="N214" s="13" t="str">
        <f>IFERROR(VLOOKUP([RANK Sorted],ProjectTimelineData[],3,0),"")</f>
        <v/>
      </c>
      <c r="O214" s="9" t="str">
        <f>IFERROR(VLOOKUP([RANK Sorted],ProjectTimelineData[],4,0),"")</f>
        <v/>
      </c>
      <c r="P214" s="9" t="str">
        <f>IFERROR(VLOOKUP([RANK Sorted],ProjectTimelineData[],5,0),"")</f>
        <v/>
      </c>
    </row>
    <row r="215" spans="5:16">
      <c r="E215" s="12" t="str">
        <f>IFERROR(RANK(F215,[RANK])+SUMPRODUCT(--(F215=[RANK]),--(J215&lt;[NUM])),"")</f>
        <v/>
      </c>
      <c r="F215" s="12" t="str">
        <f>IFERROR(RANK(ProjectTimelineData[[#This Row],[DATE]],[DATE],1),"")</f>
        <v/>
      </c>
      <c r="G2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5" s="9" t="str">
        <f>IFERROR(IF(ISBLANK(INDEX(ProjectDetails[#Data],ROW(A210)+1,1)),"",IF($J214-1&lt;=-1,"",$J214-1)),"")</f>
        <v/>
      </c>
      <c r="M215" s="12" t="str">
        <f>IFERROR(ProjectTimelineData[NUM]+1,"")</f>
        <v/>
      </c>
      <c r="N215" s="13" t="str">
        <f>IFERROR(VLOOKUP([RANK Sorted],ProjectTimelineData[],3,0),"")</f>
        <v/>
      </c>
      <c r="O215" s="9" t="str">
        <f>IFERROR(VLOOKUP([RANK Sorted],ProjectTimelineData[],4,0),"")</f>
        <v/>
      </c>
      <c r="P215" s="9" t="str">
        <f>IFERROR(VLOOKUP([RANK Sorted],ProjectTimelineData[],5,0),"")</f>
        <v/>
      </c>
    </row>
    <row r="216" spans="5:16">
      <c r="E216" s="12" t="str">
        <f>IFERROR(RANK(F216,[RANK])+SUMPRODUCT(--(F216=[RANK]),--(J216&lt;[NUM])),"")</f>
        <v/>
      </c>
      <c r="F216" s="12" t="str">
        <f>IFERROR(RANK(ProjectTimelineData[[#This Row],[DATE]],[DATE],1),"")</f>
        <v/>
      </c>
      <c r="G2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6" s="9" t="str">
        <f>IFERROR(IF(ISBLANK(INDEX(ProjectDetails[#Data],ROW(A211)+1,1)),"",IF($J215-1&lt;=-1,"",$J215-1)),"")</f>
        <v/>
      </c>
      <c r="M216" s="12" t="str">
        <f>IFERROR(ProjectTimelineData[NUM]+1,"")</f>
        <v/>
      </c>
      <c r="N216" s="13" t="str">
        <f>IFERROR(VLOOKUP([RANK Sorted],ProjectTimelineData[],3,0),"")</f>
        <v/>
      </c>
      <c r="O216" s="9" t="str">
        <f>IFERROR(VLOOKUP([RANK Sorted],ProjectTimelineData[],4,0),"")</f>
        <v/>
      </c>
      <c r="P216" s="9" t="str">
        <f>IFERROR(VLOOKUP([RANK Sorted],ProjectTimelineData[],5,0),"")</f>
        <v/>
      </c>
    </row>
    <row r="217" spans="5:16">
      <c r="E217" s="12" t="str">
        <f>IFERROR(RANK(F217,[RANK])+SUMPRODUCT(--(F217=[RANK]),--(J217&lt;[NUM])),"")</f>
        <v/>
      </c>
      <c r="F217" s="12" t="str">
        <f>IFERROR(RANK(ProjectTimelineData[[#This Row],[DATE]],[DATE],1),"")</f>
        <v/>
      </c>
      <c r="G2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7" s="9" t="str">
        <f>IFERROR(IF(ISBLANK(INDEX(ProjectDetails[#Data],ROW(A212)+1,1)),"",IF($J216-1&lt;=-1,"",$J216-1)),"")</f>
        <v/>
      </c>
      <c r="M217" s="12" t="str">
        <f>IFERROR(ProjectTimelineData[NUM]+1,"")</f>
        <v/>
      </c>
      <c r="N217" s="13" t="str">
        <f>IFERROR(VLOOKUP([RANK Sorted],ProjectTimelineData[],3,0),"")</f>
        <v/>
      </c>
      <c r="O217" s="9" t="str">
        <f>IFERROR(VLOOKUP([RANK Sorted],ProjectTimelineData[],4,0),"")</f>
        <v/>
      </c>
      <c r="P217" s="9" t="str">
        <f>IFERROR(VLOOKUP([RANK Sorted],ProjectTimelineData[],5,0),"")</f>
        <v/>
      </c>
    </row>
    <row r="218" spans="5:16">
      <c r="E218" s="12" t="str">
        <f>IFERROR(RANK(F218,[RANK])+SUMPRODUCT(--(F218=[RANK]),--(J218&lt;[NUM])),"")</f>
        <v/>
      </c>
      <c r="F218" s="12" t="str">
        <f>IFERROR(RANK(ProjectTimelineData[[#This Row],[DATE]],[DATE],1),"")</f>
        <v/>
      </c>
      <c r="G2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8" s="9" t="str">
        <f>IFERROR(IF(ISBLANK(INDEX(ProjectDetails[#Data],ROW(A213)+1,1)),"",IF($J217-1&lt;=-1,"",$J217-1)),"")</f>
        <v/>
      </c>
      <c r="M218" s="12" t="str">
        <f>IFERROR(ProjectTimelineData[NUM]+1,"")</f>
        <v/>
      </c>
      <c r="N218" s="13" t="str">
        <f>IFERROR(VLOOKUP([RANK Sorted],ProjectTimelineData[],3,0),"")</f>
        <v/>
      </c>
      <c r="O218" s="9" t="str">
        <f>IFERROR(VLOOKUP([RANK Sorted],ProjectTimelineData[],4,0),"")</f>
        <v/>
      </c>
      <c r="P218" s="9" t="str">
        <f>IFERROR(VLOOKUP([RANK Sorted],ProjectTimelineData[],5,0),"")</f>
        <v/>
      </c>
    </row>
    <row r="219" spans="5:16">
      <c r="E219" s="12" t="str">
        <f>IFERROR(RANK(F219,[RANK])+SUMPRODUCT(--(F219=[RANK]),--(J219&lt;[NUM])),"")</f>
        <v/>
      </c>
      <c r="F219" s="12" t="str">
        <f>IFERROR(RANK(ProjectTimelineData[[#This Row],[DATE]],[DATE],1),"")</f>
        <v/>
      </c>
      <c r="G2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9" s="9" t="str">
        <f>IFERROR(IF(ISBLANK(INDEX(ProjectDetails[#Data],ROW(A214)+1,1)),"",IF($J218-1&lt;=-1,"",$J218-1)),"")</f>
        <v/>
      </c>
      <c r="M219" s="12" t="str">
        <f>IFERROR(ProjectTimelineData[NUM]+1,"")</f>
        <v/>
      </c>
      <c r="N219" s="13" t="str">
        <f>IFERROR(VLOOKUP([RANK Sorted],ProjectTimelineData[],3,0),"")</f>
        <v/>
      </c>
      <c r="O219" s="9" t="str">
        <f>IFERROR(VLOOKUP([RANK Sorted],ProjectTimelineData[],4,0),"")</f>
        <v/>
      </c>
      <c r="P219" s="9" t="str">
        <f>IFERROR(VLOOKUP([RANK Sorted],ProjectTimelineData[],5,0),"")</f>
        <v/>
      </c>
    </row>
    <row r="220" spans="5:16">
      <c r="E220" s="12" t="str">
        <f>IFERROR(RANK(F220,[RANK])+SUMPRODUCT(--(F220=[RANK]),--(J220&lt;[NUM])),"")</f>
        <v/>
      </c>
      <c r="F220" s="12" t="str">
        <f>IFERROR(RANK(ProjectTimelineData[[#This Row],[DATE]],[DATE],1),"")</f>
        <v/>
      </c>
      <c r="G2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0" s="9" t="str">
        <f>IFERROR(IF(ISBLANK(INDEX(ProjectDetails[#Data],ROW(A215)+1,1)),"",IF($J219-1&lt;=-1,"",$J219-1)),"")</f>
        <v/>
      </c>
      <c r="M220" s="12" t="str">
        <f>IFERROR(ProjectTimelineData[NUM]+1,"")</f>
        <v/>
      </c>
      <c r="N220" s="13" t="str">
        <f>IFERROR(VLOOKUP([RANK Sorted],ProjectTimelineData[],3,0),"")</f>
        <v/>
      </c>
      <c r="O220" s="9" t="str">
        <f>IFERROR(VLOOKUP([RANK Sorted],ProjectTimelineData[],4,0),"")</f>
        <v/>
      </c>
      <c r="P220" s="9" t="str">
        <f>IFERROR(VLOOKUP([RANK Sorted],ProjectTimelineData[],5,0),"")</f>
        <v/>
      </c>
    </row>
    <row r="221" spans="5:16">
      <c r="E221" s="12" t="str">
        <f>IFERROR(RANK(F221,[RANK])+SUMPRODUCT(--(F221=[RANK]),--(J221&lt;[NUM])),"")</f>
        <v/>
      </c>
      <c r="F221" s="12" t="str">
        <f>IFERROR(RANK(ProjectTimelineData[[#This Row],[DATE]],[DATE],1),"")</f>
        <v/>
      </c>
      <c r="G2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1" s="9" t="str">
        <f>IFERROR(IF(ISBLANK(INDEX(ProjectDetails[#Data],ROW(A216)+1,1)),"",IF($J220-1&lt;=-1,"",$J220-1)),"")</f>
        <v/>
      </c>
      <c r="M221" s="12" t="str">
        <f>IFERROR(ProjectTimelineData[NUM]+1,"")</f>
        <v/>
      </c>
      <c r="N221" s="13" t="str">
        <f>IFERROR(VLOOKUP([RANK Sorted],ProjectTimelineData[],3,0),"")</f>
        <v/>
      </c>
      <c r="O221" s="9" t="str">
        <f>IFERROR(VLOOKUP([RANK Sorted],ProjectTimelineData[],4,0),"")</f>
        <v/>
      </c>
      <c r="P221" s="9" t="str">
        <f>IFERROR(VLOOKUP([RANK Sorted],ProjectTimelineData[],5,0),"")</f>
        <v/>
      </c>
    </row>
    <row r="222" spans="5:16">
      <c r="E222" s="12" t="str">
        <f>IFERROR(RANK(F222,[RANK])+SUMPRODUCT(--(F222=[RANK]),--(J222&lt;[NUM])),"")</f>
        <v/>
      </c>
      <c r="F222" s="12" t="str">
        <f>IFERROR(RANK(ProjectTimelineData[[#This Row],[DATE]],[DATE],1),"")</f>
        <v/>
      </c>
      <c r="G2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2" s="9" t="str">
        <f>IFERROR(IF(ISBLANK(INDEX(ProjectDetails[#Data],ROW(A217)+1,1)),"",IF($J221-1&lt;=-1,"",$J221-1)),"")</f>
        <v/>
      </c>
      <c r="M222" s="12" t="str">
        <f>IFERROR(ProjectTimelineData[NUM]+1,"")</f>
        <v/>
      </c>
      <c r="N222" s="13" t="str">
        <f>IFERROR(VLOOKUP([RANK Sorted],ProjectTimelineData[],3,0),"")</f>
        <v/>
      </c>
      <c r="O222" s="9" t="str">
        <f>IFERROR(VLOOKUP([RANK Sorted],ProjectTimelineData[],4,0),"")</f>
        <v/>
      </c>
      <c r="P222" s="9" t="str">
        <f>IFERROR(VLOOKUP([RANK Sorted],ProjectTimelineData[],5,0),"")</f>
        <v/>
      </c>
    </row>
    <row r="223" spans="5:16">
      <c r="E223" s="12" t="str">
        <f>IFERROR(RANK(F223,[RANK])+SUMPRODUCT(--(F223=[RANK]),--(J223&lt;[NUM])),"")</f>
        <v/>
      </c>
      <c r="F223" s="12" t="str">
        <f>IFERROR(RANK(ProjectTimelineData[[#This Row],[DATE]],[DATE],1),"")</f>
        <v/>
      </c>
      <c r="G2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3" s="9" t="str">
        <f>IFERROR(IF(ISBLANK(INDEX(ProjectDetails[#Data],ROW(A218)+1,1)),"",IF($J222-1&lt;=-1,"",$J222-1)),"")</f>
        <v/>
      </c>
      <c r="M223" s="12" t="str">
        <f>IFERROR(ProjectTimelineData[NUM]+1,"")</f>
        <v/>
      </c>
      <c r="N223" s="13" t="str">
        <f>IFERROR(VLOOKUP([RANK Sorted],ProjectTimelineData[],3,0),"")</f>
        <v/>
      </c>
      <c r="O223" s="9" t="str">
        <f>IFERROR(VLOOKUP([RANK Sorted],ProjectTimelineData[],4,0),"")</f>
        <v/>
      </c>
      <c r="P223" s="9" t="str">
        <f>IFERROR(VLOOKUP([RANK Sorted],ProjectTimelineData[],5,0),"")</f>
        <v/>
      </c>
    </row>
    <row r="224" spans="5:16">
      <c r="E224" s="12" t="str">
        <f>IFERROR(RANK(F224,[RANK])+SUMPRODUCT(--(F224=[RANK]),--(J224&lt;[NUM])),"")</f>
        <v/>
      </c>
      <c r="F224" s="12" t="str">
        <f>IFERROR(RANK(ProjectTimelineData[[#This Row],[DATE]],[DATE],1),"")</f>
        <v/>
      </c>
      <c r="G2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4" s="9" t="str">
        <f>IFERROR(IF(ISBLANK(INDEX(ProjectDetails[#Data],ROW(A219)+1,1)),"",IF($J223-1&lt;=-1,"",$J223-1)),"")</f>
        <v/>
      </c>
      <c r="M224" s="12" t="str">
        <f>IFERROR(ProjectTimelineData[NUM]+1,"")</f>
        <v/>
      </c>
      <c r="N224" s="13" t="str">
        <f>IFERROR(VLOOKUP([RANK Sorted],ProjectTimelineData[],3,0),"")</f>
        <v/>
      </c>
      <c r="O224" s="9" t="str">
        <f>IFERROR(VLOOKUP([RANK Sorted],ProjectTimelineData[],4,0),"")</f>
        <v/>
      </c>
      <c r="P224" s="9" t="str">
        <f>IFERROR(VLOOKUP([RANK Sorted],ProjectTimelineData[],5,0),"")</f>
        <v/>
      </c>
    </row>
    <row r="225" spans="5:16">
      <c r="E225" s="12" t="str">
        <f>IFERROR(RANK(F225,[RANK])+SUMPRODUCT(--(F225=[RANK]),--(J225&lt;[NUM])),"")</f>
        <v/>
      </c>
      <c r="F225" s="12" t="str">
        <f>IFERROR(RANK(ProjectTimelineData[[#This Row],[DATE]],[DATE],1),"")</f>
        <v/>
      </c>
      <c r="G2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5" s="9" t="str">
        <f>IFERROR(IF(ISBLANK(INDEX(ProjectDetails[#Data],ROW(A220)+1,1)),"",IF($J224-1&lt;=-1,"",$J224-1)),"")</f>
        <v/>
      </c>
      <c r="M225" s="12" t="str">
        <f>IFERROR(ProjectTimelineData[NUM]+1,"")</f>
        <v/>
      </c>
      <c r="N225" s="13" t="str">
        <f>IFERROR(VLOOKUP([RANK Sorted],ProjectTimelineData[],3,0),"")</f>
        <v/>
      </c>
      <c r="O225" s="9" t="str">
        <f>IFERROR(VLOOKUP([RANK Sorted],ProjectTimelineData[],4,0),"")</f>
        <v/>
      </c>
      <c r="P225" s="9" t="str">
        <f>IFERROR(VLOOKUP([RANK Sorted],ProjectTimelineData[],5,0),"")</f>
        <v/>
      </c>
    </row>
    <row r="226" spans="5:16">
      <c r="E226" s="12" t="str">
        <f>IFERROR(RANK(F226,[RANK])+SUMPRODUCT(--(F226=[RANK]),--(J226&lt;[NUM])),"")</f>
        <v/>
      </c>
      <c r="F226" s="12" t="str">
        <f>IFERROR(RANK(ProjectTimelineData[[#This Row],[DATE]],[DATE],1),"")</f>
        <v/>
      </c>
      <c r="G2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6" s="9" t="str">
        <f>IFERROR(IF(ISBLANK(INDEX(ProjectDetails[#Data],ROW(A221)+1,1)),"",IF($J225-1&lt;=-1,"",$J225-1)),"")</f>
        <v/>
      </c>
      <c r="M226" s="12" t="str">
        <f>IFERROR(ProjectTimelineData[NUM]+1,"")</f>
        <v/>
      </c>
      <c r="N226" s="13" t="str">
        <f>IFERROR(VLOOKUP([RANK Sorted],ProjectTimelineData[],3,0),"")</f>
        <v/>
      </c>
      <c r="O226" s="9" t="str">
        <f>IFERROR(VLOOKUP([RANK Sorted],ProjectTimelineData[],4,0),"")</f>
        <v/>
      </c>
      <c r="P226" s="9" t="str">
        <f>IFERROR(VLOOKUP([RANK Sorted],ProjectTimelineData[],5,0),"")</f>
        <v/>
      </c>
    </row>
    <row r="227" spans="5:16">
      <c r="E227" s="12" t="str">
        <f>IFERROR(RANK(F227,[RANK])+SUMPRODUCT(--(F227=[RANK]),--(J227&lt;[NUM])),"")</f>
        <v/>
      </c>
      <c r="F227" s="12" t="str">
        <f>IFERROR(RANK(ProjectTimelineData[[#This Row],[DATE]],[DATE],1),"")</f>
        <v/>
      </c>
      <c r="G2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7" s="9" t="str">
        <f>IFERROR(IF(ISBLANK(INDEX(ProjectDetails[#Data],ROW(A222)+1,1)),"",IF($J226-1&lt;=-1,"",$J226-1)),"")</f>
        <v/>
      </c>
      <c r="M227" s="12" t="str">
        <f>IFERROR(ProjectTimelineData[NUM]+1,"")</f>
        <v/>
      </c>
      <c r="N227" s="13" t="str">
        <f>IFERROR(VLOOKUP([RANK Sorted],ProjectTimelineData[],3,0),"")</f>
        <v/>
      </c>
      <c r="O227" s="9" t="str">
        <f>IFERROR(VLOOKUP([RANK Sorted],ProjectTimelineData[],4,0),"")</f>
        <v/>
      </c>
      <c r="P227" s="9" t="str">
        <f>IFERROR(VLOOKUP([RANK Sorted],ProjectTimelineData[],5,0),"")</f>
        <v/>
      </c>
    </row>
    <row r="228" spans="5:16">
      <c r="E228" s="12" t="str">
        <f>IFERROR(RANK(F228,[RANK])+SUMPRODUCT(--(F228=[RANK]),--(J228&lt;[NUM])),"")</f>
        <v/>
      </c>
      <c r="F228" s="12" t="str">
        <f>IFERROR(RANK(ProjectTimelineData[[#This Row],[DATE]],[DATE],1),"")</f>
        <v/>
      </c>
      <c r="G2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8" s="9" t="str">
        <f>IFERROR(IF(ISBLANK(INDEX(ProjectDetails[#Data],ROW(A223)+1,1)),"",IF($J227-1&lt;=-1,"",$J227-1)),"")</f>
        <v/>
      </c>
      <c r="M228" s="12" t="str">
        <f>IFERROR(ProjectTimelineData[NUM]+1,"")</f>
        <v/>
      </c>
      <c r="N228" s="13" t="str">
        <f>IFERROR(VLOOKUP([RANK Sorted],ProjectTimelineData[],3,0),"")</f>
        <v/>
      </c>
      <c r="O228" s="9" t="str">
        <f>IFERROR(VLOOKUP([RANK Sorted],ProjectTimelineData[],4,0),"")</f>
        <v/>
      </c>
      <c r="P228" s="9" t="str">
        <f>IFERROR(VLOOKUP([RANK Sorted],ProjectTimelineData[],5,0),"")</f>
        <v/>
      </c>
    </row>
    <row r="229" spans="5:16">
      <c r="E229" s="12" t="str">
        <f>IFERROR(RANK(F229,[RANK])+SUMPRODUCT(--(F229=[RANK]),--(J229&lt;[NUM])),"")</f>
        <v/>
      </c>
      <c r="F229" s="12" t="str">
        <f>IFERROR(RANK(ProjectTimelineData[[#This Row],[DATE]],[DATE],1),"")</f>
        <v/>
      </c>
      <c r="G2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9" s="9" t="str">
        <f>IFERROR(IF(ISBLANK(INDEX(ProjectDetails[#Data],ROW(A224)+1,1)),"",IF($J228-1&lt;=-1,"",$J228-1)),"")</f>
        <v/>
      </c>
      <c r="M229" s="12" t="str">
        <f>IFERROR(ProjectTimelineData[NUM]+1,"")</f>
        <v/>
      </c>
      <c r="N229" s="13" t="str">
        <f>IFERROR(VLOOKUP([RANK Sorted],ProjectTimelineData[],3,0),"")</f>
        <v/>
      </c>
      <c r="O229" s="9" t="str">
        <f>IFERROR(VLOOKUP([RANK Sorted],ProjectTimelineData[],4,0),"")</f>
        <v/>
      </c>
      <c r="P229" s="9" t="str">
        <f>IFERROR(VLOOKUP([RANK Sorted],ProjectTimelineData[],5,0),"")</f>
        <v/>
      </c>
    </row>
    <row r="230" spans="5:16">
      <c r="E230" s="12" t="str">
        <f>IFERROR(RANK(F230,[RANK])+SUMPRODUCT(--(F230=[RANK]),--(J230&lt;[NUM])),"")</f>
        <v/>
      </c>
      <c r="F230" s="12" t="str">
        <f>IFERROR(RANK(ProjectTimelineData[[#This Row],[DATE]],[DATE],1),"")</f>
        <v/>
      </c>
      <c r="G2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0" s="9" t="str">
        <f>IFERROR(IF(ISBLANK(INDEX(ProjectDetails[#Data],ROW(A225)+1,1)),"",IF($J229-1&lt;=-1,"",$J229-1)),"")</f>
        <v/>
      </c>
      <c r="M230" s="12" t="str">
        <f>IFERROR(ProjectTimelineData[NUM]+1,"")</f>
        <v/>
      </c>
      <c r="N230" s="13" t="str">
        <f>IFERROR(VLOOKUP([RANK Sorted],ProjectTimelineData[],3,0),"")</f>
        <v/>
      </c>
      <c r="O230" s="9" t="str">
        <f>IFERROR(VLOOKUP([RANK Sorted],ProjectTimelineData[],4,0),"")</f>
        <v/>
      </c>
      <c r="P230" s="9" t="str">
        <f>IFERROR(VLOOKUP([RANK Sorted],ProjectTimelineData[],5,0),"")</f>
        <v/>
      </c>
    </row>
    <row r="231" spans="5:16">
      <c r="E231" s="12" t="str">
        <f>IFERROR(RANK(F231,[RANK])+SUMPRODUCT(--(F231=[RANK]),--(J231&lt;[NUM])),"")</f>
        <v/>
      </c>
      <c r="F231" s="12" t="str">
        <f>IFERROR(RANK(ProjectTimelineData[[#This Row],[DATE]],[DATE],1),"")</f>
        <v/>
      </c>
      <c r="G2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1" s="9" t="str">
        <f>IFERROR(IF(ISBLANK(INDEX(ProjectDetails[#Data],ROW(A226)+1,1)),"",IF($J230-1&lt;=-1,"",$J230-1)),"")</f>
        <v/>
      </c>
      <c r="M231" s="12" t="str">
        <f>IFERROR(ProjectTimelineData[NUM]+1,"")</f>
        <v/>
      </c>
      <c r="N231" s="13" t="str">
        <f>IFERROR(VLOOKUP([RANK Sorted],ProjectTimelineData[],3,0),"")</f>
        <v/>
      </c>
      <c r="O231" s="9" t="str">
        <f>IFERROR(VLOOKUP([RANK Sorted],ProjectTimelineData[],4,0),"")</f>
        <v/>
      </c>
      <c r="P231" s="9" t="str">
        <f>IFERROR(VLOOKUP([RANK Sorted],ProjectTimelineData[],5,0),"")</f>
        <v/>
      </c>
    </row>
    <row r="232" spans="5:16">
      <c r="E232" s="12" t="str">
        <f>IFERROR(RANK(F232,[RANK])+SUMPRODUCT(--(F232=[RANK]),--(J232&lt;[NUM])),"")</f>
        <v/>
      </c>
      <c r="F232" s="12" t="str">
        <f>IFERROR(RANK(ProjectTimelineData[[#This Row],[DATE]],[DATE],1),"")</f>
        <v/>
      </c>
      <c r="G2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2" s="9" t="str">
        <f>IFERROR(IF(ISBLANK(INDEX(ProjectDetails[#Data],ROW(A227)+1,1)),"",IF($J231-1&lt;=-1,"",$J231-1)),"")</f>
        <v/>
      </c>
      <c r="M232" s="12" t="str">
        <f>IFERROR(ProjectTimelineData[NUM]+1,"")</f>
        <v/>
      </c>
      <c r="N232" s="13" t="str">
        <f>IFERROR(VLOOKUP([RANK Sorted],ProjectTimelineData[],3,0),"")</f>
        <v/>
      </c>
      <c r="O232" s="9" t="str">
        <f>IFERROR(VLOOKUP([RANK Sorted],ProjectTimelineData[],4,0),"")</f>
        <v/>
      </c>
      <c r="P232" s="9" t="str">
        <f>IFERROR(VLOOKUP([RANK Sorted],ProjectTimelineData[],5,0),"")</f>
        <v/>
      </c>
    </row>
    <row r="233" spans="5:16">
      <c r="E233" s="12" t="str">
        <f>IFERROR(RANK(F233,[RANK])+SUMPRODUCT(--(F233=[RANK]),--(J233&lt;[NUM])),"")</f>
        <v/>
      </c>
      <c r="F233" s="12" t="str">
        <f>IFERROR(RANK(ProjectTimelineData[[#This Row],[DATE]],[DATE],1),"")</f>
        <v/>
      </c>
      <c r="G2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3" s="9" t="str">
        <f>IFERROR(IF(ISBLANK(INDEX(ProjectDetails[#Data],ROW(A228)+1,1)),"",IF($J232-1&lt;=-1,"",$J232-1)),"")</f>
        <v/>
      </c>
      <c r="M233" s="12" t="str">
        <f>IFERROR(ProjectTimelineData[NUM]+1,"")</f>
        <v/>
      </c>
      <c r="N233" s="13" t="str">
        <f>IFERROR(VLOOKUP([RANK Sorted],ProjectTimelineData[],3,0),"")</f>
        <v/>
      </c>
      <c r="O233" s="9" t="str">
        <f>IFERROR(VLOOKUP([RANK Sorted],ProjectTimelineData[],4,0),"")</f>
        <v/>
      </c>
      <c r="P233" s="9" t="str">
        <f>IFERROR(VLOOKUP([RANK Sorted],ProjectTimelineData[],5,0),"")</f>
        <v/>
      </c>
    </row>
    <row r="234" spans="5:16">
      <c r="E234" s="12" t="str">
        <f>IFERROR(RANK(F234,[RANK])+SUMPRODUCT(--(F234=[RANK]),--(J234&lt;[NUM])),"")</f>
        <v/>
      </c>
      <c r="F234" s="12" t="str">
        <f>IFERROR(RANK(ProjectTimelineData[[#This Row],[DATE]],[DATE],1),"")</f>
        <v/>
      </c>
      <c r="G2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4" s="9" t="str">
        <f>IFERROR(IF(ISBLANK(INDEX(ProjectDetails[#Data],ROW(A229)+1,1)),"",IF($J233-1&lt;=-1,"",$J233-1)),"")</f>
        <v/>
      </c>
      <c r="M234" s="12" t="str">
        <f>IFERROR(ProjectTimelineData[NUM]+1,"")</f>
        <v/>
      </c>
      <c r="N234" s="13" t="str">
        <f>IFERROR(VLOOKUP([RANK Sorted],ProjectTimelineData[],3,0),"")</f>
        <v/>
      </c>
      <c r="O234" s="9" t="str">
        <f>IFERROR(VLOOKUP([RANK Sorted],ProjectTimelineData[],4,0),"")</f>
        <v/>
      </c>
      <c r="P234" s="9" t="str">
        <f>IFERROR(VLOOKUP([RANK Sorted],ProjectTimelineData[],5,0),"")</f>
        <v/>
      </c>
    </row>
    <row r="235" spans="5:16">
      <c r="E235" s="12" t="str">
        <f>IFERROR(RANK(F235,[RANK])+SUMPRODUCT(--(F235=[RANK]),--(J235&lt;[NUM])),"")</f>
        <v/>
      </c>
      <c r="F235" s="12" t="str">
        <f>IFERROR(RANK(ProjectTimelineData[[#This Row],[DATE]],[DATE],1),"")</f>
        <v/>
      </c>
      <c r="G2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5" s="9" t="str">
        <f>IFERROR(IF(ISBLANK(INDEX(ProjectDetails[#Data],ROW(A230)+1,1)),"",IF($J234-1&lt;=-1,"",$J234-1)),"")</f>
        <v/>
      </c>
      <c r="M235" s="12" t="str">
        <f>IFERROR(ProjectTimelineData[NUM]+1,"")</f>
        <v/>
      </c>
      <c r="N235" s="13" t="str">
        <f>IFERROR(VLOOKUP([RANK Sorted],ProjectTimelineData[],3,0),"")</f>
        <v/>
      </c>
      <c r="O235" s="9" t="str">
        <f>IFERROR(VLOOKUP([RANK Sorted],ProjectTimelineData[],4,0),"")</f>
        <v/>
      </c>
      <c r="P235" s="9" t="str">
        <f>IFERROR(VLOOKUP([RANK Sorted],ProjectTimelineData[],5,0),"")</f>
        <v/>
      </c>
    </row>
    <row r="236" spans="5:16">
      <c r="E236" s="12" t="str">
        <f>IFERROR(RANK(F236,[RANK])+SUMPRODUCT(--(F236=[RANK]),--(J236&lt;[NUM])),"")</f>
        <v/>
      </c>
      <c r="F236" s="12" t="str">
        <f>IFERROR(RANK(ProjectTimelineData[[#This Row],[DATE]],[DATE],1),"")</f>
        <v/>
      </c>
      <c r="G2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6" s="9" t="str">
        <f>IFERROR(IF(ISBLANK(INDEX(ProjectDetails[#Data],ROW(A231)+1,1)),"",IF($J235-1&lt;=-1,"",$J235-1)),"")</f>
        <v/>
      </c>
      <c r="M236" s="12" t="str">
        <f>IFERROR(ProjectTimelineData[NUM]+1,"")</f>
        <v/>
      </c>
      <c r="N236" s="13" t="str">
        <f>IFERROR(VLOOKUP([RANK Sorted],ProjectTimelineData[],3,0),"")</f>
        <v/>
      </c>
      <c r="O236" s="9" t="str">
        <f>IFERROR(VLOOKUP([RANK Sorted],ProjectTimelineData[],4,0),"")</f>
        <v/>
      </c>
      <c r="P236" s="9" t="str">
        <f>IFERROR(VLOOKUP([RANK Sorted],ProjectTimelineData[],5,0),"")</f>
        <v/>
      </c>
    </row>
    <row r="237" spans="5:16">
      <c r="E237" s="12" t="str">
        <f>IFERROR(RANK(F237,[RANK])+SUMPRODUCT(--(F237=[RANK]),--(J237&lt;[NUM])),"")</f>
        <v/>
      </c>
      <c r="F237" s="12" t="str">
        <f>IFERROR(RANK(ProjectTimelineData[[#This Row],[DATE]],[DATE],1),"")</f>
        <v/>
      </c>
      <c r="G2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7" s="9" t="str">
        <f>IFERROR(IF(ISBLANK(INDEX(ProjectDetails[#Data],ROW(A232)+1,1)),"",IF($J236-1&lt;=-1,"",$J236-1)),"")</f>
        <v/>
      </c>
      <c r="M237" s="12" t="str">
        <f>IFERROR(ProjectTimelineData[NUM]+1,"")</f>
        <v/>
      </c>
      <c r="N237" s="13" t="str">
        <f>IFERROR(VLOOKUP([RANK Sorted],ProjectTimelineData[],3,0),"")</f>
        <v/>
      </c>
      <c r="O237" s="9" t="str">
        <f>IFERROR(VLOOKUP([RANK Sorted],ProjectTimelineData[],4,0),"")</f>
        <v/>
      </c>
      <c r="P237" s="9" t="str">
        <f>IFERROR(VLOOKUP([RANK Sorted],ProjectTimelineData[],5,0),"")</f>
        <v/>
      </c>
    </row>
    <row r="238" spans="5:16">
      <c r="E238" s="12" t="str">
        <f>IFERROR(RANK(F238,[RANK])+SUMPRODUCT(--(F238=[RANK]),--(J238&lt;[NUM])),"")</f>
        <v/>
      </c>
      <c r="F238" s="12" t="str">
        <f>IFERROR(RANK(ProjectTimelineData[[#This Row],[DATE]],[DATE],1),"")</f>
        <v/>
      </c>
      <c r="G2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8" s="9" t="str">
        <f>IFERROR(IF(ISBLANK(INDEX(ProjectDetails[#Data],ROW(A233)+1,1)),"",IF($J237-1&lt;=-1,"",$J237-1)),"")</f>
        <v/>
      </c>
      <c r="M238" s="12" t="str">
        <f>IFERROR(ProjectTimelineData[NUM]+1,"")</f>
        <v/>
      </c>
      <c r="N238" s="13" t="str">
        <f>IFERROR(VLOOKUP([RANK Sorted],ProjectTimelineData[],3,0),"")</f>
        <v/>
      </c>
      <c r="O238" s="9" t="str">
        <f>IFERROR(VLOOKUP([RANK Sorted],ProjectTimelineData[],4,0),"")</f>
        <v/>
      </c>
      <c r="P238" s="9" t="str">
        <f>IFERROR(VLOOKUP([RANK Sorted],ProjectTimelineData[],5,0),"")</f>
        <v/>
      </c>
    </row>
    <row r="239" spans="5:16">
      <c r="E239" s="12" t="str">
        <f>IFERROR(RANK(F239,[RANK])+SUMPRODUCT(--(F239=[RANK]),--(J239&lt;[NUM])),"")</f>
        <v/>
      </c>
      <c r="F239" s="12" t="str">
        <f>IFERROR(RANK(ProjectTimelineData[[#This Row],[DATE]],[DATE],1),"")</f>
        <v/>
      </c>
      <c r="G2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9" s="9" t="str">
        <f>IFERROR(IF(ISBLANK(INDEX(ProjectDetails[#Data],ROW(A234)+1,1)),"",IF($J238-1&lt;=-1,"",$J238-1)),"")</f>
        <v/>
      </c>
      <c r="M239" s="12" t="str">
        <f>IFERROR(ProjectTimelineData[NUM]+1,"")</f>
        <v/>
      </c>
      <c r="N239" s="13" t="str">
        <f>IFERROR(VLOOKUP([RANK Sorted],ProjectTimelineData[],3,0),"")</f>
        <v/>
      </c>
      <c r="O239" s="9" t="str">
        <f>IFERROR(VLOOKUP([RANK Sorted],ProjectTimelineData[],4,0),"")</f>
        <v/>
      </c>
      <c r="P239" s="9" t="str">
        <f>IFERROR(VLOOKUP([RANK Sorted],ProjectTimelineData[],5,0),"")</f>
        <v/>
      </c>
    </row>
    <row r="240" spans="5:16">
      <c r="E240" s="12" t="str">
        <f>IFERROR(RANK(F240,[RANK])+SUMPRODUCT(--(F240=[RANK]),--(J240&lt;[NUM])),"")</f>
        <v/>
      </c>
      <c r="F240" s="12" t="str">
        <f>IFERROR(RANK(ProjectTimelineData[[#This Row],[DATE]],[DATE],1),"")</f>
        <v/>
      </c>
      <c r="G2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0" s="9" t="str">
        <f>IFERROR(IF(ISBLANK(INDEX(ProjectDetails[#Data],ROW(A235)+1,1)),"",IF($J239-1&lt;=-1,"",$J239-1)),"")</f>
        <v/>
      </c>
      <c r="M240" s="12" t="str">
        <f>IFERROR(ProjectTimelineData[NUM]+1,"")</f>
        <v/>
      </c>
      <c r="N240" s="13" t="str">
        <f>IFERROR(VLOOKUP([RANK Sorted],ProjectTimelineData[],3,0),"")</f>
        <v/>
      </c>
      <c r="O240" s="9" t="str">
        <f>IFERROR(VLOOKUP([RANK Sorted],ProjectTimelineData[],4,0),"")</f>
        <v/>
      </c>
      <c r="P240" s="9" t="str">
        <f>IFERROR(VLOOKUP([RANK Sorted],ProjectTimelineData[],5,0),"")</f>
        <v/>
      </c>
    </row>
    <row r="241" spans="5:16">
      <c r="E241" s="12" t="str">
        <f>IFERROR(RANK(F241,[RANK])+SUMPRODUCT(--(F241=[RANK]),--(J241&lt;[NUM])),"")</f>
        <v/>
      </c>
      <c r="F241" s="12" t="str">
        <f>IFERROR(RANK(ProjectTimelineData[[#This Row],[DATE]],[DATE],1),"")</f>
        <v/>
      </c>
      <c r="G2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1" s="9" t="str">
        <f>IFERROR(IF(ISBLANK(INDEX(ProjectDetails[#Data],ROW(A236)+1,1)),"",IF($J240-1&lt;=-1,"",$J240-1)),"")</f>
        <v/>
      </c>
      <c r="M241" s="12" t="str">
        <f>IFERROR(ProjectTimelineData[NUM]+1,"")</f>
        <v/>
      </c>
      <c r="N241" s="13" t="str">
        <f>IFERROR(VLOOKUP([RANK Sorted],ProjectTimelineData[],3,0),"")</f>
        <v/>
      </c>
      <c r="O241" s="9" t="str">
        <f>IFERROR(VLOOKUP([RANK Sorted],ProjectTimelineData[],4,0),"")</f>
        <v/>
      </c>
      <c r="P241" s="9" t="str">
        <f>IFERROR(VLOOKUP([RANK Sorted],ProjectTimelineData[],5,0),"")</f>
        <v/>
      </c>
    </row>
    <row r="242" spans="5:16">
      <c r="E242" s="12" t="str">
        <f>IFERROR(RANK(F242,[RANK])+SUMPRODUCT(--(F242=[RANK]),--(J242&lt;[NUM])),"")</f>
        <v/>
      </c>
      <c r="F242" s="12" t="str">
        <f>IFERROR(RANK(ProjectTimelineData[[#This Row],[DATE]],[DATE],1),"")</f>
        <v/>
      </c>
      <c r="G2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2" s="9" t="str">
        <f>IFERROR(IF(ISBLANK(INDEX(ProjectDetails[#Data],ROW(A237)+1,1)),"",IF($J241-1&lt;=-1,"",$J241-1)),"")</f>
        <v/>
      </c>
      <c r="M242" s="12" t="str">
        <f>IFERROR(ProjectTimelineData[NUM]+1,"")</f>
        <v/>
      </c>
      <c r="N242" s="13" t="str">
        <f>IFERROR(VLOOKUP([RANK Sorted],ProjectTimelineData[],3,0),"")</f>
        <v/>
      </c>
      <c r="O242" s="9" t="str">
        <f>IFERROR(VLOOKUP([RANK Sorted],ProjectTimelineData[],4,0),"")</f>
        <v/>
      </c>
      <c r="P242" s="9" t="str">
        <f>IFERROR(VLOOKUP([RANK Sorted],ProjectTimelineData[],5,0),"")</f>
        <v/>
      </c>
    </row>
    <row r="243" spans="5:16">
      <c r="E243" s="12" t="str">
        <f>IFERROR(RANK(F243,[RANK])+SUMPRODUCT(--(F243=[RANK]),--(J243&lt;[NUM])),"")</f>
        <v/>
      </c>
      <c r="F243" s="12" t="str">
        <f>IFERROR(RANK(ProjectTimelineData[[#This Row],[DATE]],[DATE],1),"")</f>
        <v/>
      </c>
      <c r="G2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3" s="9" t="str">
        <f>IFERROR(IF(ISBLANK(INDEX(ProjectDetails[#Data],ROW(A238)+1,1)),"",IF($J242-1&lt;=-1,"",$J242-1)),"")</f>
        <v/>
      </c>
      <c r="M243" s="12" t="str">
        <f>IFERROR(ProjectTimelineData[NUM]+1,"")</f>
        <v/>
      </c>
      <c r="N243" s="13" t="str">
        <f>IFERROR(VLOOKUP([RANK Sorted],ProjectTimelineData[],3,0),"")</f>
        <v/>
      </c>
      <c r="O243" s="9" t="str">
        <f>IFERROR(VLOOKUP([RANK Sorted],ProjectTimelineData[],4,0),"")</f>
        <v/>
      </c>
      <c r="P243" s="9" t="str">
        <f>IFERROR(VLOOKUP([RANK Sorted],ProjectTimelineData[],5,0),"")</f>
        <v/>
      </c>
    </row>
    <row r="244" spans="5:16">
      <c r="E244" s="12" t="str">
        <f>IFERROR(RANK(F244,[RANK])+SUMPRODUCT(--(F244=[RANK]),--(J244&lt;[NUM])),"")</f>
        <v/>
      </c>
      <c r="F244" s="12" t="str">
        <f>IFERROR(RANK(ProjectTimelineData[[#This Row],[DATE]],[DATE],1),"")</f>
        <v/>
      </c>
      <c r="G2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4" s="9" t="str">
        <f>IFERROR(IF(ISBLANK(INDEX(ProjectDetails[#Data],ROW(A239)+1,1)),"",IF($J243-1&lt;=-1,"",$J243-1)),"")</f>
        <v/>
      </c>
      <c r="M244" s="12" t="str">
        <f>IFERROR(ProjectTimelineData[NUM]+1,"")</f>
        <v/>
      </c>
      <c r="N244" s="13" t="str">
        <f>IFERROR(VLOOKUP([RANK Sorted],ProjectTimelineData[],3,0),"")</f>
        <v/>
      </c>
      <c r="O244" s="9" t="str">
        <f>IFERROR(VLOOKUP([RANK Sorted],ProjectTimelineData[],4,0),"")</f>
        <v/>
      </c>
      <c r="P244" s="9" t="str">
        <f>IFERROR(VLOOKUP([RANK Sorted],ProjectTimelineData[],5,0),"")</f>
        <v/>
      </c>
    </row>
    <row r="245" spans="5:16">
      <c r="E245" s="12" t="str">
        <f>IFERROR(RANK(F245,[RANK])+SUMPRODUCT(--(F245=[RANK]),--(J245&lt;[NUM])),"")</f>
        <v/>
      </c>
      <c r="F245" s="12" t="str">
        <f>IFERROR(RANK(ProjectTimelineData[[#This Row],[DATE]],[DATE],1),"")</f>
        <v/>
      </c>
      <c r="G2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5" s="9" t="str">
        <f>IFERROR(IF(ISBLANK(INDEX(ProjectDetails[#Data],ROW(A240)+1,1)),"",IF($J244-1&lt;=-1,"",$J244-1)),"")</f>
        <v/>
      </c>
      <c r="M245" s="12" t="str">
        <f>IFERROR(ProjectTimelineData[NUM]+1,"")</f>
        <v/>
      </c>
      <c r="N245" s="13" t="str">
        <f>IFERROR(VLOOKUP([RANK Sorted],ProjectTimelineData[],3,0),"")</f>
        <v/>
      </c>
      <c r="O245" s="9" t="str">
        <f>IFERROR(VLOOKUP([RANK Sorted],ProjectTimelineData[],4,0),"")</f>
        <v/>
      </c>
      <c r="P245" s="9" t="str">
        <f>IFERROR(VLOOKUP([RANK Sorted],ProjectTimelineData[],5,0),"")</f>
        <v/>
      </c>
    </row>
    <row r="246" spans="5:16">
      <c r="E246" s="12" t="str">
        <f>IFERROR(RANK(F246,[RANK])+SUMPRODUCT(--(F246=[RANK]),--(J246&lt;[NUM])),"")</f>
        <v/>
      </c>
      <c r="F246" s="12" t="str">
        <f>IFERROR(RANK(ProjectTimelineData[[#This Row],[DATE]],[DATE],1),"")</f>
        <v/>
      </c>
      <c r="G2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6" s="9" t="str">
        <f>IFERROR(IF(ISBLANK(INDEX(ProjectDetails[#Data],ROW(A241)+1,1)),"",IF($J245-1&lt;=-1,"",$J245-1)),"")</f>
        <v/>
      </c>
      <c r="M246" s="12" t="str">
        <f>IFERROR(ProjectTimelineData[NUM]+1,"")</f>
        <v/>
      </c>
      <c r="N246" s="13" t="str">
        <f>IFERROR(VLOOKUP([RANK Sorted],ProjectTimelineData[],3,0),"")</f>
        <v/>
      </c>
      <c r="O246" s="9" t="str">
        <f>IFERROR(VLOOKUP([RANK Sorted],ProjectTimelineData[],4,0),"")</f>
        <v/>
      </c>
      <c r="P246" s="9" t="str">
        <f>IFERROR(VLOOKUP([RANK Sorted],ProjectTimelineData[],5,0),"")</f>
        <v/>
      </c>
    </row>
    <row r="247" spans="5:16">
      <c r="E247" s="12" t="str">
        <f>IFERROR(RANK(F247,[RANK])+SUMPRODUCT(--(F247=[RANK]),--(J247&lt;[NUM])),"")</f>
        <v/>
      </c>
      <c r="F247" s="12" t="str">
        <f>IFERROR(RANK(ProjectTimelineData[[#This Row],[DATE]],[DATE],1),"")</f>
        <v/>
      </c>
      <c r="G2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7" s="9" t="str">
        <f>IFERROR(IF(ISBLANK(INDEX(ProjectDetails[#Data],ROW(A242)+1,1)),"",IF($J246-1&lt;=-1,"",$J246-1)),"")</f>
        <v/>
      </c>
      <c r="M247" s="12" t="str">
        <f>IFERROR(ProjectTimelineData[NUM]+1,"")</f>
        <v/>
      </c>
      <c r="N247" s="13" t="str">
        <f>IFERROR(VLOOKUP([RANK Sorted],ProjectTimelineData[],3,0),"")</f>
        <v/>
      </c>
      <c r="O247" s="9" t="str">
        <f>IFERROR(VLOOKUP([RANK Sorted],ProjectTimelineData[],4,0),"")</f>
        <v/>
      </c>
      <c r="P247" s="9" t="str">
        <f>IFERROR(VLOOKUP([RANK Sorted],ProjectTimelineData[],5,0),"")</f>
        <v/>
      </c>
    </row>
    <row r="248" spans="5:16">
      <c r="E248" s="12" t="str">
        <f>IFERROR(RANK(F248,[RANK])+SUMPRODUCT(--(F248=[RANK]),--(J248&lt;[NUM])),"")</f>
        <v/>
      </c>
      <c r="F248" s="12" t="str">
        <f>IFERROR(RANK(ProjectTimelineData[[#This Row],[DATE]],[DATE],1),"")</f>
        <v/>
      </c>
      <c r="G2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8" s="9" t="str">
        <f>IFERROR(IF(ISBLANK(INDEX(ProjectDetails[#Data],ROW(A243)+1,1)),"",IF($J247-1&lt;=-1,"",$J247-1)),"")</f>
        <v/>
      </c>
      <c r="M248" s="12" t="str">
        <f>IFERROR(ProjectTimelineData[NUM]+1,"")</f>
        <v/>
      </c>
      <c r="N248" s="13" t="str">
        <f>IFERROR(VLOOKUP([RANK Sorted],ProjectTimelineData[],3,0),"")</f>
        <v/>
      </c>
      <c r="O248" s="9" t="str">
        <f>IFERROR(VLOOKUP([RANK Sorted],ProjectTimelineData[],4,0),"")</f>
        <v/>
      </c>
      <c r="P248" s="9" t="str">
        <f>IFERROR(VLOOKUP([RANK Sorted],ProjectTimelineData[],5,0),"")</f>
        <v/>
      </c>
    </row>
    <row r="249" spans="5:16">
      <c r="E249" s="12" t="str">
        <f>IFERROR(RANK(F249,[RANK])+SUMPRODUCT(--(F249=[RANK]),--(J249&lt;[NUM])),"")</f>
        <v/>
      </c>
      <c r="F249" s="12" t="str">
        <f>IFERROR(RANK(ProjectTimelineData[[#This Row],[DATE]],[DATE],1),"")</f>
        <v/>
      </c>
      <c r="G2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9" s="9" t="str">
        <f>IFERROR(IF(ISBLANK(INDEX(ProjectDetails[#Data],ROW(A244)+1,1)),"",IF($J248-1&lt;=-1,"",$J248-1)),"")</f>
        <v/>
      </c>
      <c r="M249" s="12" t="str">
        <f>IFERROR(ProjectTimelineData[NUM]+1,"")</f>
        <v/>
      </c>
      <c r="N249" s="13" t="str">
        <f>IFERROR(VLOOKUP([RANK Sorted],ProjectTimelineData[],3,0),"")</f>
        <v/>
      </c>
      <c r="O249" s="9" t="str">
        <f>IFERROR(VLOOKUP([RANK Sorted],ProjectTimelineData[],4,0),"")</f>
        <v/>
      </c>
      <c r="P249" s="9" t="str">
        <f>IFERROR(VLOOKUP([RANK Sorted],ProjectTimelineData[],5,0),"")</f>
        <v/>
      </c>
    </row>
    <row r="250" spans="5:16">
      <c r="E250" s="12" t="str">
        <f>IFERROR(RANK(F250,[RANK])+SUMPRODUCT(--(F250=[RANK]),--(J250&lt;[NUM])),"")</f>
        <v/>
      </c>
      <c r="F250" s="12" t="str">
        <f>IFERROR(RANK(ProjectTimelineData[[#This Row],[DATE]],[DATE],1),"")</f>
        <v/>
      </c>
      <c r="G25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0" s="9" t="str">
        <f>IFERROR(IF(ISBLANK(INDEX(ProjectDetails[#Data],ROW(A245)+1,1)),"",IF($J249-1&lt;=-1,"",$J249-1)),"")</f>
        <v/>
      </c>
      <c r="M250" s="12" t="str">
        <f>IFERROR(ProjectTimelineData[NUM]+1,"")</f>
        <v/>
      </c>
      <c r="N250" s="13" t="str">
        <f>IFERROR(VLOOKUP([RANK Sorted],ProjectTimelineData[],3,0),"")</f>
        <v/>
      </c>
      <c r="O250" s="9" t="str">
        <f>IFERROR(VLOOKUP([RANK Sorted],ProjectTimelineData[],4,0),"")</f>
        <v/>
      </c>
      <c r="P250" s="9" t="str">
        <f>IFERROR(VLOOKUP([RANK Sorted],ProjectTimelineData[],5,0),"")</f>
        <v/>
      </c>
    </row>
    <row r="251" spans="5:16">
      <c r="E251" s="12" t="str">
        <f>IFERROR(RANK(F251,[RANK])+SUMPRODUCT(--(F251=[RANK]),--(J251&lt;[NUM])),"")</f>
        <v/>
      </c>
      <c r="F251" s="12" t="str">
        <f>IFERROR(RANK(ProjectTimelineData[[#This Row],[DATE]],[DATE],1),"")</f>
        <v/>
      </c>
      <c r="G25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1" s="9" t="str">
        <f>IFERROR(IF(ISBLANK(INDEX(ProjectDetails[#Data],ROW(A246)+1,1)),"",IF($J250-1&lt;=-1,"",$J250-1)),"")</f>
        <v/>
      </c>
      <c r="M251" s="12" t="str">
        <f>IFERROR(ProjectTimelineData[NUM]+1,"")</f>
        <v/>
      </c>
      <c r="N251" s="13" t="str">
        <f>IFERROR(VLOOKUP([RANK Sorted],ProjectTimelineData[],3,0),"")</f>
        <v/>
      </c>
      <c r="O251" s="9" t="str">
        <f>IFERROR(VLOOKUP([RANK Sorted],ProjectTimelineData[],4,0),"")</f>
        <v/>
      </c>
      <c r="P251" s="9" t="str">
        <f>IFERROR(VLOOKUP([RANK Sorted],ProjectTimelineData[],5,0),"")</f>
        <v/>
      </c>
    </row>
    <row r="252" spans="5:16">
      <c r="E252" s="12" t="str">
        <f>IFERROR(RANK(F252,[RANK])+SUMPRODUCT(--(F252=[RANK]),--(J252&lt;[NUM])),"")</f>
        <v/>
      </c>
      <c r="F252" s="12" t="str">
        <f>IFERROR(RANK(ProjectTimelineData[[#This Row],[DATE]],[DATE],1),"")</f>
        <v/>
      </c>
      <c r="G25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2" s="9" t="str">
        <f>IFERROR(IF(ISBLANK(INDEX(ProjectDetails[#Data],ROW(A247)+1,1)),"",IF($J251-1&lt;=-1,"",$J251-1)),"")</f>
        <v/>
      </c>
      <c r="M252" s="12" t="str">
        <f>IFERROR(ProjectTimelineData[NUM]+1,"")</f>
        <v/>
      </c>
      <c r="N252" s="13" t="str">
        <f>IFERROR(VLOOKUP([RANK Sorted],ProjectTimelineData[],3,0),"")</f>
        <v/>
      </c>
      <c r="O252" s="9" t="str">
        <f>IFERROR(VLOOKUP([RANK Sorted],ProjectTimelineData[],4,0),"")</f>
        <v/>
      </c>
      <c r="P252" s="9" t="str">
        <f>IFERROR(VLOOKUP([RANK Sorted],ProjectTimelineData[],5,0),"")</f>
        <v/>
      </c>
    </row>
    <row r="253" spans="5:16">
      <c r="E253" s="12" t="str">
        <f>IFERROR(RANK(F253,[RANK])+SUMPRODUCT(--(F253=[RANK]),--(J253&lt;[NUM])),"")</f>
        <v/>
      </c>
      <c r="F253" s="12" t="str">
        <f>IFERROR(RANK(ProjectTimelineData[[#This Row],[DATE]],[DATE],1),"")</f>
        <v/>
      </c>
      <c r="G25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3" s="9" t="str">
        <f>IFERROR(IF(ISBLANK(INDEX(ProjectDetails[#Data],ROW(A248)+1,1)),"",IF($J252-1&lt;=-1,"",$J252-1)),"")</f>
        <v/>
      </c>
      <c r="M253" s="12" t="str">
        <f>IFERROR(ProjectTimelineData[NUM]+1,"")</f>
        <v/>
      </c>
      <c r="N253" s="13" t="str">
        <f>IFERROR(VLOOKUP([RANK Sorted],ProjectTimelineData[],3,0),"")</f>
        <v/>
      </c>
      <c r="O253" s="9" t="str">
        <f>IFERROR(VLOOKUP([RANK Sorted],ProjectTimelineData[],4,0),"")</f>
        <v/>
      </c>
      <c r="P253" s="9" t="str">
        <f>IFERROR(VLOOKUP([RANK Sorted],ProjectTimelineData[],5,0),"")</f>
        <v/>
      </c>
    </row>
    <row r="254" spans="5:16">
      <c r="E254" s="12" t="str">
        <f>IFERROR(RANK(F254,[RANK])+SUMPRODUCT(--(F254=[RANK]),--(J254&lt;[NUM])),"")</f>
        <v/>
      </c>
      <c r="F254" s="12" t="str">
        <f>IFERROR(RANK(ProjectTimelineData[[#This Row],[DATE]],[DATE],1),"")</f>
        <v/>
      </c>
      <c r="G25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4" s="9" t="str">
        <f>IFERROR(IF(ISBLANK(INDEX(ProjectDetails[#Data],ROW(A249)+1,1)),"",IF($J253-1&lt;=-1,"",$J253-1)),"")</f>
        <v/>
      </c>
      <c r="M254" s="12" t="str">
        <f>IFERROR(ProjectTimelineData[NUM]+1,"")</f>
        <v/>
      </c>
      <c r="N254" s="13" t="str">
        <f>IFERROR(VLOOKUP([RANK Sorted],ProjectTimelineData[],3,0),"")</f>
        <v/>
      </c>
      <c r="O254" s="9" t="str">
        <f>IFERROR(VLOOKUP([RANK Sorted],ProjectTimelineData[],4,0),"")</f>
        <v/>
      </c>
      <c r="P254" s="9" t="str">
        <f>IFERROR(VLOOKUP([RANK Sorted],ProjectTimelineData[],5,0),"")</f>
        <v/>
      </c>
    </row>
    <row r="255" spans="5:16">
      <c r="E255" s="12" t="str">
        <f>IFERROR(RANK(F255,[RANK])+SUMPRODUCT(--(F255=[RANK]),--(J255&lt;[NUM])),"")</f>
        <v/>
      </c>
      <c r="F255" s="12" t="str">
        <f>IFERROR(RANK(ProjectTimelineData[[#This Row],[DATE]],[DATE],1),"")</f>
        <v/>
      </c>
      <c r="G25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5" s="9" t="str">
        <f>IFERROR(IF(ISBLANK(INDEX(ProjectDetails[#Data],ROW(A250)+1,1)),"",IF($J254-1&lt;=-1,"",$J254-1)),"")</f>
        <v/>
      </c>
      <c r="M255" s="12" t="str">
        <f>IFERROR(ProjectTimelineData[NUM]+1,"")</f>
        <v/>
      </c>
      <c r="N255" s="13" t="str">
        <f>IFERROR(VLOOKUP([RANK Sorted],ProjectTimelineData[],3,0),"")</f>
        <v/>
      </c>
      <c r="O255" s="9" t="str">
        <f>IFERROR(VLOOKUP([RANK Sorted],ProjectTimelineData[],4,0),"")</f>
        <v/>
      </c>
      <c r="P255" s="9" t="str">
        <f>IFERROR(VLOOKUP([RANK Sorted],ProjectTimelineData[],5,0),"")</f>
        <v/>
      </c>
    </row>
    <row r="256" spans="5:16">
      <c r="E256" s="12" t="str">
        <f>IFERROR(RANK(F256,[RANK])+SUMPRODUCT(--(F256=[RANK]),--(J256&lt;[NUM])),"")</f>
        <v/>
      </c>
      <c r="F256" s="12" t="str">
        <f>IFERROR(RANK(ProjectTimelineData[[#This Row],[DATE]],[DATE],1),"")</f>
        <v/>
      </c>
      <c r="G25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6" s="9" t="str">
        <f>IFERROR(IF(ISBLANK(INDEX(ProjectDetails[#Data],ROW(A251)+1,1)),"",IF($J255-1&lt;=-1,"",$J255-1)),"")</f>
        <v/>
      </c>
      <c r="M256" s="12" t="str">
        <f>IFERROR(ProjectTimelineData[NUM]+1,"")</f>
        <v/>
      </c>
      <c r="N256" s="13" t="str">
        <f>IFERROR(VLOOKUP([RANK Sorted],ProjectTimelineData[],3,0),"")</f>
        <v/>
      </c>
      <c r="O256" s="9" t="str">
        <f>IFERROR(VLOOKUP([RANK Sorted],ProjectTimelineData[],4,0),"")</f>
        <v/>
      </c>
      <c r="P256" s="9" t="str">
        <f>IFERROR(VLOOKUP([RANK Sorted],ProjectTimelineData[],5,0),"")</f>
        <v/>
      </c>
    </row>
    <row r="257" spans="5:16">
      <c r="E257" s="12" t="str">
        <f>IFERROR(RANK(F257,[RANK])+SUMPRODUCT(--(F257=[RANK]),--(J257&lt;[NUM])),"")</f>
        <v/>
      </c>
      <c r="F257" s="12" t="str">
        <f>IFERROR(RANK(ProjectTimelineData[[#This Row],[DATE]],[DATE],1),"")</f>
        <v/>
      </c>
      <c r="G25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7" s="9" t="str">
        <f>IFERROR(IF(ISBLANK(INDEX(ProjectDetails[#Data],ROW(A252)+1,1)),"",IF($J256-1&lt;=-1,"",$J256-1)),"")</f>
        <v/>
      </c>
      <c r="M257" s="12" t="str">
        <f>IFERROR(ProjectTimelineData[NUM]+1,"")</f>
        <v/>
      </c>
      <c r="N257" s="13" t="str">
        <f>IFERROR(VLOOKUP([RANK Sorted],ProjectTimelineData[],3,0),"")</f>
        <v/>
      </c>
      <c r="O257" s="9" t="str">
        <f>IFERROR(VLOOKUP([RANK Sorted],ProjectTimelineData[],4,0),"")</f>
        <v/>
      </c>
      <c r="P257" s="9" t="str">
        <f>IFERROR(VLOOKUP([RANK Sorted],ProjectTimelineData[],5,0),"")</f>
        <v/>
      </c>
    </row>
    <row r="258" spans="5:16">
      <c r="E258" s="12" t="str">
        <f>IFERROR(RANK(F258,[RANK])+SUMPRODUCT(--(F258=[RANK]),--(J258&lt;[NUM])),"")</f>
        <v/>
      </c>
      <c r="F258" s="12" t="str">
        <f>IFERROR(RANK(ProjectTimelineData[[#This Row],[DATE]],[DATE],1),"")</f>
        <v/>
      </c>
      <c r="G25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8" s="9" t="str">
        <f>IFERROR(IF(ISBLANK(INDEX(ProjectDetails[#Data],ROW(A253)+1,1)),"",IF($J257-1&lt;=-1,"",$J257-1)),"")</f>
        <v/>
      </c>
      <c r="M258" s="12" t="str">
        <f>IFERROR(ProjectTimelineData[NUM]+1,"")</f>
        <v/>
      </c>
      <c r="N258" s="13" t="str">
        <f>IFERROR(VLOOKUP([RANK Sorted],ProjectTimelineData[],3,0),"")</f>
        <v/>
      </c>
      <c r="O258" s="9" t="str">
        <f>IFERROR(VLOOKUP([RANK Sorted],ProjectTimelineData[],4,0),"")</f>
        <v/>
      </c>
      <c r="P258" s="9" t="str">
        <f>IFERROR(VLOOKUP([RANK Sorted],ProjectTimelineData[],5,0),"")</f>
        <v/>
      </c>
    </row>
    <row r="259" spans="5:16">
      <c r="E259" s="12" t="str">
        <f>IFERROR(RANK(F259,[RANK])+SUMPRODUCT(--(F259=[RANK]),--(J259&lt;[NUM])),"")</f>
        <v/>
      </c>
      <c r="F259" s="12" t="str">
        <f>IFERROR(RANK(ProjectTimelineData[[#This Row],[DATE]],[DATE],1),"")</f>
        <v/>
      </c>
      <c r="G25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9" s="9" t="str">
        <f>IFERROR(IF(ISBLANK(INDEX(ProjectDetails[#Data],ROW(A254)+1,1)),"",IF($J258-1&lt;=-1,"",$J258-1)),"")</f>
        <v/>
      </c>
      <c r="M259" s="12" t="str">
        <f>IFERROR(ProjectTimelineData[NUM]+1,"")</f>
        <v/>
      </c>
      <c r="N259" s="13" t="str">
        <f>IFERROR(VLOOKUP([RANK Sorted],ProjectTimelineData[],3,0),"")</f>
        <v/>
      </c>
      <c r="O259" s="9" t="str">
        <f>IFERROR(VLOOKUP([RANK Sorted],ProjectTimelineData[],4,0),"")</f>
        <v/>
      </c>
      <c r="P259" s="9" t="str">
        <f>IFERROR(VLOOKUP([RANK Sorted],ProjectTimelineData[],5,0),"")</f>
        <v/>
      </c>
    </row>
    <row r="260" spans="5:16">
      <c r="E260" s="12" t="str">
        <f>IFERROR(RANK(F260,[RANK])+SUMPRODUCT(--(F260=[RANK]),--(J260&lt;[NUM])),"")</f>
        <v/>
      </c>
      <c r="F260" s="12" t="str">
        <f>IFERROR(RANK(ProjectTimelineData[[#This Row],[DATE]],[DATE],1),"")</f>
        <v/>
      </c>
      <c r="G26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0" s="9" t="str">
        <f>IFERROR(IF(ISBLANK(INDEX(ProjectDetails[#Data],ROW(A255)+1,1)),"",IF($J259-1&lt;=-1,"",$J259-1)),"")</f>
        <v/>
      </c>
      <c r="M260" s="12" t="str">
        <f>IFERROR(ProjectTimelineData[NUM]+1,"")</f>
        <v/>
      </c>
      <c r="N260" s="13" t="str">
        <f>IFERROR(VLOOKUP([RANK Sorted],ProjectTimelineData[],3,0),"")</f>
        <v/>
      </c>
      <c r="O260" s="9" t="str">
        <f>IFERROR(VLOOKUP([RANK Sorted],ProjectTimelineData[],4,0),"")</f>
        <v/>
      </c>
      <c r="P260" s="9" t="str">
        <f>IFERROR(VLOOKUP([RANK Sorted],ProjectTimelineData[],5,0),"")</f>
        <v/>
      </c>
    </row>
    <row r="261" spans="5:16">
      <c r="E261" s="12" t="str">
        <f>IFERROR(RANK(F261,[RANK])+SUMPRODUCT(--(F261=[RANK]),--(J261&lt;[NUM])),"")</f>
        <v/>
      </c>
      <c r="F261" s="12" t="str">
        <f>IFERROR(RANK(ProjectTimelineData[[#This Row],[DATE]],[DATE],1),"")</f>
        <v/>
      </c>
      <c r="G26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1" s="9" t="str">
        <f>IFERROR(IF(ISBLANK(INDEX(ProjectDetails[#Data],ROW(A256)+1,1)),"",IF($J260-1&lt;=-1,"",$J260-1)),"")</f>
        <v/>
      </c>
      <c r="M261" s="12" t="str">
        <f>IFERROR(ProjectTimelineData[NUM]+1,"")</f>
        <v/>
      </c>
      <c r="N261" s="13" t="str">
        <f>IFERROR(VLOOKUP([RANK Sorted],ProjectTimelineData[],3,0),"")</f>
        <v/>
      </c>
      <c r="O261" s="9" t="str">
        <f>IFERROR(VLOOKUP([RANK Sorted],ProjectTimelineData[],4,0),"")</f>
        <v/>
      </c>
      <c r="P261" s="9" t="str">
        <f>IFERROR(VLOOKUP([RANK Sorted],ProjectTimelineData[],5,0),"")</f>
        <v/>
      </c>
    </row>
    <row r="262" spans="5:16">
      <c r="E262" s="12" t="str">
        <f>IFERROR(RANK(F262,[RANK])+SUMPRODUCT(--(F262=[RANK]),--(J262&lt;[NUM])),"")</f>
        <v/>
      </c>
      <c r="F262" s="12" t="str">
        <f>IFERROR(RANK(ProjectTimelineData[[#This Row],[DATE]],[DATE],1),"")</f>
        <v/>
      </c>
      <c r="G26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2" s="9" t="str">
        <f>IFERROR(IF(ISBLANK(INDEX(ProjectDetails[#Data],ROW(A257)+1,1)),"",IF($J261-1&lt;=-1,"",$J261-1)),"")</f>
        <v/>
      </c>
      <c r="M262" s="12" t="str">
        <f>IFERROR(ProjectTimelineData[NUM]+1,"")</f>
        <v/>
      </c>
      <c r="N262" s="13" t="str">
        <f>IFERROR(VLOOKUP([RANK Sorted],ProjectTimelineData[],3,0),"")</f>
        <v/>
      </c>
      <c r="O262" s="9" t="str">
        <f>IFERROR(VLOOKUP([RANK Sorted],ProjectTimelineData[],4,0),"")</f>
        <v/>
      </c>
      <c r="P262" s="9" t="str">
        <f>IFERROR(VLOOKUP([RANK Sorted],ProjectTimelineData[],5,0),"")</f>
        <v/>
      </c>
    </row>
    <row r="263" spans="5:16">
      <c r="E263" s="12" t="str">
        <f>IFERROR(RANK(F263,[RANK])+SUMPRODUCT(--(F263=[RANK]),--(J263&lt;[NUM])),"")</f>
        <v/>
      </c>
      <c r="F263" s="12" t="str">
        <f>IFERROR(RANK(ProjectTimelineData[[#This Row],[DATE]],[DATE],1),"")</f>
        <v/>
      </c>
      <c r="G26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3" s="9" t="str">
        <f>IFERROR(IF(ISBLANK(INDEX(ProjectDetails[#Data],ROW(A258)+1,1)),"",IF($J262-1&lt;=-1,"",$J262-1)),"")</f>
        <v/>
      </c>
      <c r="M263" s="12" t="str">
        <f>IFERROR(ProjectTimelineData[NUM]+1,"")</f>
        <v/>
      </c>
      <c r="N263" s="13" t="str">
        <f>IFERROR(VLOOKUP([RANK Sorted],ProjectTimelineData[],3,0),"")</f>
        <v/>
      </c>
      <c r="O263" s="9" t="str">
        <f>IFERROR(VLOOKUP([RANK Sorted],ProjectTimelineData[],4,0),"")</f>
        <v/>
      </c>
      <c r="P263" s="9" t="str">
        <f>IFERROR(VLOOKUP([RANK Sorted],ProjectTimelineData[],5,0),"")</f>
        <v/>
      </c>
    </row>
    <row r="264" spans="5:16">
      <c r="E264" s="12" t="str">
        <f>IFERROR(RANK(F264,[RANK])+SUMPRODUCT(--(F264=[RANK]),--(J264&lt;[NUM])),"")</f>
        <v/>
      </c>
      <c r="F264" s="12" t="str">
        <f>IFERROR(RANK(ProjectTimelineData[[#This Row],[DATE]],[DATE],1),"")</f>
        <v/>
      </c>
      <c r="G26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4" s="9" t="str">
        <f>IFERROR(IF(ISBLANK(INDEX(ProjectDetails[#Data],ROW(A259)+1,1)),"",IF($J263-1&lt;=-1,"",$J263-1)),"")</f>
        <v/>
      </c>
      <c r="M264" s="12" t="str">
        <f>IFERROR(ProjectTimelineData[NUM]+1,"")</f>
        <v/>
      </c>
      <c r="N264" s="13" t="str">
        <f>IFERROR(VLOOKUP([RANK Sorted],ProjectTimelineData[],3,0),"")</f>
        <v/>
      </c>
      <c r="O264" s="9" t="str">
        <f>IFERROR(VLOOKUP([RANK Sorted],ProjectTimelineData[],4,0),"")</f>
        <v/>
      </c>
      <c r="P264" s="9" t="str">
        <f>IFERROR(VLOOKUP([RANK Sorted],ProjectTimelineData[],5,0),"")</f>
        <v/>
      </c>
    </row>
    <row r="265" spans="5:16">
      <c r="E265" s="12" t="str">
        <f>IFERROR(RANK(F265,[RANK])+SUMPRODUCT(--(F265=[RANK]),--(J265&lt;[NUM])),"")</f>
        <v/>
      </c>
      <c r="F265" s="12" t="str">
        <f>IFERROR(RANK(ProjectTimelineData[[#This Row],[DATE]],[DATE],1),"")</f>
        <v/>
      </c>
      <c r="G26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5" s="9" t="str">
        <f>IFERROR(IF(ISBLANK(INDEX(ProjectDetails[#Data],ROW(A260)+1,1)),"",IF($J264-1&lt;=-1,"",$J264-1)),"")</f>
        <v/>
      </c>
      <c r="M265" s="12" t="str">
        <f>IFERROR(ProjectTimelineData[NUM]+1,"")</f>
        <v/>
      </c>
      <c r="N265" s="13" t="str">
        <f>IFERROR(VLOOKUP([RANK Sorted],ProjectTimelineData[],3,0),"")</f>
        <v/>
      </c>
      <c r="O265" s="9" t="str">
        <f>IFERROR(VLOOKUP([RANK Sorted],ProjectTimelineData[],4,0),"")</f>
        <v/>
      </c>
      <c r="P265" s="9" t="str">
        <f>IFERROR(VLOOKUP([RANK Sorted],ProjectTimelineData[],5,0),"")</f>
        <v/>
      </c>
    </row>
    <row r="266" spans="5:16">
      <c r="E266" s="12" t="str">
        <f>IFERROR(RANK(F266,[RANK])+SUMPRODUCT(--(F266=[RANK]),--(J266&lt;[NUM])),"")</f>
        <v/>
      </c>
      <c r="F266" s="12" t="str">
        <f>IFERROR(RANK(ProjectTimelineData[[#This Row],[DATE]],[DATE],1),"")</f>
        <v/>
      </c>
      <c r="G26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6" s="9" t="str">
        <f>IFERROR(IF(ISBLANK(INDEX(ProjectDetails[#Data],ROW(A261)+1,1)),"",IF($J265-1&lt;=-1,"",$J265-1)),"")</f>
        <v/>
      </c>
      <c r="M266" s="12" t="str">
        <f>IFERROR(ProjectTimelineData[NUM]+1,"")</f>
        <v/>
      </c>
      <c r="N266" s="13" t="str">
        <f>IFERROR(VLOOKUP([RANK Sorted],ProjectTimelineData[],3,0),"")</f>
        <v/>
      </c>
      <c r="O266" s="9" t="str">
        <f>IFERROR(VLOOKUP([RANK Sorted],ProjectTimelineData[],4,0),"")</f>
        <v/>
      </c>
      <c r="P266" s="9" t="str">
        <f>IFERROR(VLOOKUP([RANK Sorted],ProjectTimelineData[],5,0),"")</f>
        <v/>
      </c>
    </row>
    <row r="267" spans="5:16">
      <c r="E267" s="12" t="str">
        <f>IFERROR(RANK(F267,[RANK])+SUMPRODUCT(--(F267=[RANK]),--(J267&lt;[NUM])),"")</f>
        <v/>
      </c>
      <c r="F267" s="12" t="str">
        <f>IFERROR(RANK(ProjectTimelineData[[#This Row],[DATE]],[DATE],1),"")</f>
        <v/>
      </c>
      <c r="G26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7" s="9" t="str">
        <f>IFERROR(IF(ISBLANK(INDEX(ProjectDetails[#Data],ROW(A262)+1,1)),"",IF($J266-1&lt;=-1,"",$J266-1)),"")</f>
        <v/>
      </c>
      <c r="M267" s="12" t="str">
        <f>IFERROR(ProjectTimelineData[NUM]+1,"")</f>
        <v/>
      </c>
      <c r="N267" s="13" t="str">
        <f>IFERROR(VLOOKUP([RANK Sorted],ProjectTimelineData[],3,0),"")</f>
        <v/>
      </c>
      <c r="O267" s="9" t="str">
        <f>IFERROR(VLOOKUP([RANK Sorted],ProjectTimelineData[],4,0),"")</f>
        <v/>
      </c>
      <c r="P267" s="9" t="str">
        <f>IFERROR(VLOOKUP([RANK Sorted],ProjectTimelineData[],5,0),"")</f>
        <v/>
      </c>
    </row>
    <row r="268" spans="5:16">
      <c r="E268" s="12" t="str">
        <f>IFERROR(RANK(F268,[RANK])+SUMPRODUCT(--(F268=[RANK]),--(J268&lt;[NUM])),"")</f>
        <v/>
      </c>
      <c r="F268" s="12" t="str">
        <f>IFERROR(RANK(ProjectTimelineData[[#This Row],[DATE]],[DATE],1),"")</f>
        <v/>
      </c>
      <c r="G26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8" s="9" t="str">
        <f>IFERROR(IF(ISBLANK(INDEX(ProjectDetails[#Data],ROW(A263)+1,1)),"",IF($J267-1&lt;=-1,"",$J267-1)),"")</f>
        <v/>
      </c>
      <c r="M268" s="12" t="str">
        <f>IFERROR(ProjectTimelineData[NUM]+1,"")</f>
        <v/>
      </c>
      <c r="N268" s="13" t="str">
        <f>IFERROR(VLOOKUP([RANK Sorted],ProjectTimelineData[],3,0),"")</f>
        <v/>
      </c>
      <c r="O268" s="9" t="str">
        <f>IFERROR(VLOOKUP([RANK Sorted],ProjectTimelineData[],4,0),"")</f>
        <v/>
      </c>
      <c r="P268" s="9" t="str">
        <f>IFERROR(VLOOKUP([RANK Sorted],ProjectTimelineData[],5,0),"")</f>
        <v/>
      </c>
    </row>
    <row r="269" spans="5:16">
      <c r="E269" s="12" t="str">
        <f>IFERROR(RANK(F269,[RANK])+SUMPRODUCT(--(F269=[RANK]),--(J269&lt;[NUM])),"")</f>
        <v/>
      </c>
      <c r="F269" s="12" t="str">
        <f>IFERROR(RANK(ProjectTimelineData[[#This Row],[DATE]],[DATE],1),"")</f>
        <v/>
      </c>
      <c r="G26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9" s="9" t="str">
        <f>IFERROR(IF(ISBLANK(INDEX(ProjectDetails[#Data],ROW(A264)+1,1)),"",IF($J268-1&lt;=-1,"",$J268-1)),"")</f>
        <v/>
      </c>
      <c r="M269" s="12" t="str">
        <f>IFERROR(ProjectTimelineData[NUM]+1,"")</f>
        <v/>
      </c>
      <c r="N269" s="13" t="str">
        <f>IFERROR(VLOOKUP([RANK Sorted],ProjectTimelineData[],3,0),"")</f>
        <v/>
      </c>
      <c r="O269" s="9" t="str">
        <f>IFERROR(VLOOKUP([RANK Sorted],ProjectTimelineData[],4,0),"")</f>
        <v/>
      </c>
      <c r="P269" s="9" t="str">
        <f>IFERROR(VLOOKUP([RANK Sorted],ProjectTimelineData[],5,0),"")</f>
        <v/>
      </c>
    </row>
    <row r="270" spans="5:16">
      <c r="E270" s="12" t="str">
        <f>IFERROR(RANK(F270,[RANK])+SUMPRODUCT(--(F270=[RANK]),--(J270&lt;[NUM])),"")</f>
        <v/>
      </c>
      <c r="F270" s="12" t="str">
        <f>IFERROR(RANK(ProjectTimelineData[[#This Row],[DATE]],[DATE],1),"")</f>
        <v/>
      </c>
      <c r="G27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0" s="9" t="str">
        <f>IFERROR(IF(ISBLANK(INDEX(ProjectDetails[#Data],ROW(A265)+1,1)),"",IF($J269-1&lt;=-1,"",$J269-1)),"")</f>
        <v/>
      </c>
      <c r="M270" s="12" t="str">
        <f>IFERROR(ProjectTimelineData[NUM]+1,"")</f>
        <v/>
      </c>
      <c r="N270" s="13" t="str">
        <f>IFERROR(VLOOKUP([RANK Sorted],ProjectTimelineData[],3,0),"")</f>
        <v/>
      </c>
      <c r="O270" s="9" t="str">
        <f>IFERROR(VLOOKUP([RANK Sorted],ProjectTimelineData[],4,0),"")</f>
        <v/>
      </c>
      <c r="P270" s="9" t="str">
        <f>IFERROR(VLOOKUP([RANK Sorted],ProjectTimelineData[],5,0),"")</f>
        <v/>
      </c>
    </row>
    <row r="271" spans="5:16">
      <c r="E271" s="12" t="str">
        <f>IFERROR(RANK(F271,[RANK])+SUMPRODUCT(--(F271=[RANK]),--(J271&lt;[NUM])),"")</f>
        <v/>
      </c>
      <c r="F271" s="12" t="str">
        <f>IFERROR(RANK(ProjectTimelineData[[#This Row],[DATE]],[DATE],1),"")</f>
        <v/>
      </c>
      <c r="G27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1" s="9" t="str">
        <f>IFERROR(IF(ISBLANK(INDEX(ProjectDetails[#Data],ROW(A266)+1,1)),"",IF($J270-1&lt;=-1,"",$J270-1)),"")</f>
        <v/>
      </c>
      <c r="M271" s="12" t="str">
        <f>IFERROR(ProjectTimelineData[NUM]+1,"")</f>
        <v/>
      </c>
      <c r="N271" s="13" t="str">
        <f>IFERROR(VLOOKUP([RANK Sorted],ProjectTimelineData[],3,0),"")</f>
        <v/>
      </c>
      <c r="O271" s="9" t="str">
        <f>IFERROR(VLOOKUP([RANK Sorted],ProjectTimelineData[],4,0),"")</f>
        <v/>
      </c>
      <c r="P271" s="9" t="str">
        <f>IFERROR(VLOOKUP([RANK Sorted],ProjectTimelineData[],5,0),"")</f>
        <v/>
      </c>
    </row>
    <row r="272" spans="5:16">
      <c r="E272" s="12" t="str">
        <f>IFERROR(RANK(F272,[RANK])+SUMPRODUCT(--(F272=[RANK]),--(J272&lt;[NUM])),"")</f>
        <v/>
      </c>
      <c r="F272" s="12" t="str">
        <f>IFERROR(RANK(ProjectTimelineData[[#This Row],[DATE]],[DATE],1),"")</f>
        <v/>
      </c>
      <c r="G27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2" s="9" t="str">
        <f>IFERROR(IF(ISBLANK(INDEX(ProjectDetails[#Data],ROW(A267)+1,1)),"",IF($J271-1&lt;=-1,"",$J271-1)),"")</f>
        <v/>
      </c>
      <c r="M272" s="12" t="str">
        <f>IFERROR(ProjectTimelineData[NUM]+1,"")</f>
        <v/>
      </c>
      <c r="N272" s="13" t="str">
        <f>IFERROR(VLOOKUP([RANK Sorted],ProjectTimelineData[],3,0),"")</f>
        <v/>
      </c>
      <c r="O272" s="9" t="str">
        <f>IFERROR(VLOOKUP([RANK Sorted],ProjectTimelineData[],4,0),"")</f>
        <v/>
      </c>
      <c r="P272" s="9" t="str">
        <f>IFERROR(VLOOKUP([RANK Sorted],ProjectTimelineData[],5,0),"")</f>
        <v/>
      </c>
    </row>
    <row r="273" spans="5:16">
      <c r="E273" s="12" t="str">
        <f>IFERROR(RANK(F273,[RANK])+SUMPRODUCT(--(F273=[RANK]),--(J273&lt;[NUM])),"")</f>
        <v/>
      </c>
      <c r="F273" s="12" t="str">
        <f>IFERROR(RANK(ProjectTimelineData[[#This Row],[DATE]],[DATE],1),"")</f>
        <v/>
      </c>
      <c r="G27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3" s="9" t="str">
        <f>IFERROR(IF(ISBLANK(INDEX(ProjectDetails[#Data],ROW(A268)+1,1)),"",IF($J272-1&lt;=-1,"",$J272-1)),"")</f>
        <v/>
      </c>
      <c r="M273" s="12" t="str">
        <f>IFERROR(ProjectTimelineData[NUM]+1,"")</f>
        <v/>
      </c>
      <c r="N273" s="13" t="str">
        <f>IFERROR(VLOOKUP([RANK Sorted],ProjectTimelineData[],3,0),"")</f>
        <v/>
      </c>
      <c r="O273" s="9" t="str">
        <f>IFERROR(VLOOKUP([RANK Sorted],ProjectTimelineData[],4,0),"")</f>
        <v/>
      </c>
      <c r="P273" s="9" t="str">
        <f>IFERROR(VLOOKUP([RANK Sorted],ProjectTimelineData[],5,0),"")</f>
        <v/>
      </c>
    </row>
    <row r="274" spans="5:16">
      <c r="E274" s="12" t="str">
        <f>IFERROR(RANK(F274,[RANK])+SUMPRODUCT(--(F274=[RANK]),--(J274&lt;[NUM])),"")</f>
        <v/>
      </c>
      <c r="F274" s="12" t="str">
        <f>IFERROR(RANK(ProjectTimelineData[[#This Row],[DATE]],[DATE],1),"")</f>
        <v/>
      </c>
      <c r="G27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4" s="9" t="str">
        <f>IFERROR(IF(ISBLANK(INDEX(ProjectDetails[#Data],ROW(A269)+1,1)),"",IF($J273-1&lt;=-1,"",$J273-1)),"")</f>
        <v/>
      </c>
      <c r="M274" s="12" t="str">
        <f>IFERROR(ProjectTimelineData[NUM]+1,"")</f>
        <v/>
      </c>
      <c r="N274" s="13" t="str">
        <f>IFERROR(VLOOKUP([RANK Sorted],ProjectTimelineData[],3,0),"")</f>
        <v/>
      </c>
      <c r="O274" s="9" t="str">
        <f>IFERROR(VLOOKUP([RANK Sorted],ProjectTimelineData[],4,0),"")</f>
        <v/>
      </c>
      <c r="P274" s="9" t="str">
        <f>IFERROR(VLOOKUP([RANK Sorted],ProjectTimelineData[],5,0),"")</f>
        <v/>
      </c>
    </row>
    <row r="275" spans="5:16">
      <c r="E275" s="12" t="str">
        <f>IFERROR(RANK(F275,[RANK])+SUMPRODUCT(--(F275=[RANK]),--(J275&lt;[NUM])),"")</f>
        <v/>
      </c>
      <c r="F275" s="12" t="str">
        <f>IFERROR(RANK(ProjectTimelineData[[#This Row],[DATE]],[DATE],1),"")</f>
        <v/>
      </c>
      <c r="G27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5" s="9" t="str">
        <f>IFERROR(IF(ISBLANK(INDEX(ProjectDetails[#Data],ROW(A270)+1,1)),"",IF($J274-1&lt;=-1,"",$J274-1)),"")</f>
        <v/>
      </c>
      <c r="M275" s="12" t="str">
        <f>IFERROR(ProjectTimelineData[NUM]+1,"")</f>
        <v/>
      </c>
      <c r="N275" s="13" t="str">
        <f>IFERROR(VLOOKUP([RANK Sorted],ProjectTimelineData[],3,0),"")</f>
        <v/>
      </c>
      <c r="O275" s="9" t="str">
        <f>IFERROR(VLOOKUP([RANK Sorted],ProjectTimelineData[],4,0),"")</f>
        <v/>
      </c>
      <c r="P275" s="9" t="str">
        <f>IFERROR(VLOOKUP([RANK Sorted],ProjectTimelineData[],5,0),"")</f>
        <v/>
      </c>
    </row>
    <row r="276" spans="5:16">
      <c r="E276" s="12" t="str">
        <f>IFERROR(RANK(F276,[RANK])+SUMPRODUCT(--(F276=[RANK]),--(J276&lt;[NUM])),"")</f>
        <v/>
      </c>
      <c r="F276" s="12" t="str">
        <f>IFERROR(RANK(ProjectTimelineData[[#This Row],[DATE]],[DATE],1),"")</f>
        <v/>
      </c>
      <c r="G27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6" s="9" t="str">
        <f>IFERROR(IF(ISBLANK(INDEX(ProjectDetails[#Data],ROW(A271)+1,1)),"",IF($J275-1&lt;=-1,"",$J275-1)),"")</f>
        <v/>
      </c>
      <c r="M276" s="12" t="str">
        <f>IFERROR(ProjectTimelineData[NUM]+1,"")</f>
        <v/>
      </c>
      <c r="N276" s="13" t="str">
        <f>IFERROR(VLOOKUP([RANK Sorted],ProjectTimelineData[],3,0),"")</f>
        <v/>
      </c>
      <c r="O276" s="9" t="str">
        <f>IFERROR(VLOOKUP([RANK Sorted],ProjectTimelineData[],4,0),"")</f>
        <v/>
      </c>
      <c r="P276" s="9" t="str">
        <f>IFERROR(VLOOKUP([RANK Sorted],ProjectTimelineData[],5,0),"")</f>
        <v/>
      </c>
    </row>
    <row r="277" spans="5:16">
      <c r="E277" s="12" t="str">
        <f>IFERROR(RANK(F277,[RANK])+SUMPRODUCT(--(F277=[RANK]),--(J277&lt;[NUM])),"")</f>
        <v/>
      </c>
      <c r="F277" s="12" t="str">
        <f>IFERROR(RANK(ProjectTimelineData[[#This Row],[DATE]],[DATE],1),"")</f>
        <v/>
      </c>
      <c r="G27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7" s="9" t="str">
        <f>IFERROR(IF(ISBLANK(INDEX(ProjectDetails[#Data],ROW(A272)+1,1)),"",IF($J276-1&lt;=-1,"",$J276-1)),"")</f>
        <v/>
      </c>
      <c r="M277" s="12" t="str">
        <f>IFERROR(ProjectTimelineData[NUM]+1,"")</f>
        <v/>
      </c>
      <c r="N277" s="13" t="str">
        <f>IFERROR(VLOOKUP([RANK Sorted],ProjectTimelineData[],3,0),"")</f>
        <v/>
      </c>
      <c r="O277" s="9" t="str">
        <f>IFERROR(VLOOKUP([RANK Sorted],ProjectTimelineData[],4,0),"")</f>
        <v/>
      </c>
      <c r="P277" s="9" t="str">
        <f>IFERROR(VLOOKUP([RANK Sorted],ProjectTimelineData[],5,0),"")</f>
        <v/>
      </c>
    </row>
    <row r="278" spans="5:16">
      <c r="E278" s="12" t="str">
        <f>IFERROR(RANK(F278,[RANK])+SUMPRODUCT(--(F278=[RANK]),--(J278&lt;[NUM])),"")</f>
        <v/>
      </c>
      <c r="F278" s="12" t="str">
        <f>IFERROR(RANK(ProjectTimelineData[[#This Row],[DATE]],[DATE],1),"")</f>
        <v/>
      </c>
      <c r="G27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8" s="9" t="str">
        <f>IFERROR(IF(ISBLANK(INDEX(ProjectDetails[#Data],ROW(A273)+1,1)),"",IF($J277-1&lt;=-1,"",$J277-1)),"")</f>
        <v/>
      </c>
      <c r="M278" s="12" t="str">
        <f>IFERROR(ProjectTimelineData[NUM]+1,"")</f>
        <v/>
      </c>
      <c r="N278" s="13" t="str">
        <f>IFERROR(VLOOKUP([RANK Sorted],ProjectTimelineData[],3,0),"")</f>
        <v/>
      </c>
      <c r="O278" s="9" t="str">
        <f>IFERROR(VLOOKUP([RANK Sorted],ProjectTimelineData[],4,0),"")</f>
        <v/>
      </c>
      <c r="P278" s="9" t="str">
        <f>IFERROR(VLOOKUP([RANK Sorted],ProjectTimelineData[],5,0),"")</f>
        <v/>
      </c>
    </row>
    <row r="279" spans="5:16">
      <c r="E279" s="12" t="str">
        <f>IFERROR(RANK(F279,[RANK])+SUMPRODUCT(--(F279=[RANK]),--(J279&lt;[NUM])),"")</f>
        <v/>
      </c>
      <c r="F279" s="12" t="str">
        <f>IFERROR(RANK(ProjectTimelineData[[#This Row],[DATE]],[DATE],1),"")</f>
        <v/>
      </c>
      <c r="G27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9" s="9" t="str">
        <f>IFERROR(IF(ISBLANK(INDEX(ProjectDetails[#Data],ROW(A274)+1,1)),"",IF($J278-1&lt;=-1,"",$J278-1)),"")</f>
        <v/>
      </c>
      <c r="M279" s="12" t="str">
        <f>IFERROR(ProjectTimelineData[NUM]+1,"")</f>
        <v/>
      </c>
      <c r="N279" s="13" t="str">
        <f>IFERROR(VLOOKUP([RANK Sorted],ProjectTimelineData[],3,0),"")</f>
        <v/>
      </c>
      <c r="O279" s="9" t="str">
        <f>IFERROR(VLOOKUP([RANK Sorted],ProjectTimelineData[],4,0),"")</f>
        <v/>
      </c>
      <c r="P279" s="9" t="str">
        <f>IFERROR(VLOOKUP([RANK Sorted],ProjectTimelineData[],5,0),"")</f>
        <v/>
      </c>
    </row>
    <row r="280" spans="5:16">
      <c r="E280" s="12" t="str">
        <f>IFERROR(RANK(F280,[RANK])+SUMPRODUCT(--(F280=[RANK]),--(J280&lt;[NUM])),"")</f>
        <v/>
      </c>
      <c r="F280" s="12" t="str">
        <f>IFERROR(RANK(ProjectTimelineData[[#This Row],[DATE]],[DATE],1),"")</f>
        <v/>
      </c>
      <c r="G28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0" s="9" t="str">
        <f>IFERROR(IF(ISBLANK(INDEX(ProjectDetails[#Data],ROW(A275)+1,1)),"",IF($J279-1&lt;=-1,"",$J279-1)),"")</f>
        <v/>
      </c>
      <c r="M280" s="12" t="str">
        <f>IFERROR(ProjectTimelineData[NUM]+1,"")</f>
        <v/>
      </c>
      <c r="N280" s="13" t="str">
        <f>IFERROR(VLOOKUP([RANK Sorted],ProjectTimelineData[],3,0),"")</f>
        <v/>
      </c>
      <c r="O280" s="9" t="str">
        <f>IFERROR(VLOOKUP([RANK Sorted],ProjectTimelineData[],4,0),"")</f>
        <v/>
      </c>
      <c r="P280" s="9" t="str">
        <f>IFERROR(VLOOKUP([RANK Sorted],ProjectTimelineData[],5,0),"")</f>
        <v/>
      </c>
    </row>
    <row r="281" spans="5:16">
      <c r="E281" s="12" t="str">
        <f>IFERROR(RANK(F281,[RANK])+SUMPRODUCT(--(F281=[RANK]),--(J281&lt;[NUM])),"")</f>
        <v/>
      </c>
      <c r="F281" s="12" t="str">
        <f>IFERROR(RANK(ProjectTimelineData[[#This Row],[DATE]],[DATE],1),"")</f>
        <v/>
      </c>
      <c r="G28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1" s="9" t="str">
        <f>IFERROR(IF(ISBLANK(INDEX(ProjectDetails[#Data],ROW(A276)+1,1)),"",IF($J280-1&lt;=-1,"",$J280-1)),"")</f>
        <v/>
      </c>
      <c r="M281" s="12" t="str">
        <f>IFERROR(ProjectTimelineData[NUM]+1,"")</f>
        <v/>
      </c>
      <c r="N281" s="13" t="str">
        <f>IFERROR(VLOOKUP([RANK Sorted],ProjectTimelineData[],3,0),"")</f>
        <v/>
      </c>
      <c r="O281" s="9" t="str">
        <f>IFERROR(VLOOKUP([RANK Sorted],ProjectTimelineData[],4,0),"")</f>
        <v/>
      </c>
      <c r="P281" s="9" t="str">
        <f>IFERROR(VLOOKUP([RANK Sorted],ProjectTimelineData[],5,0),"")</f>
        <v/>
      </c>
    </row>
    <row r="282" spans="5:16">
      <c r="E282" s="12" t="str">
        <f>IFERROR(RANK(F282,[RANK])+SUMPRODUCT(--(F282=[RANK]),--(J282&lt;[NUM])),"")</f>
        <v/>
      </c>
      <c r="F282" s="12" t="str">
        <f>IFERROR(RANK(ProjectTimelineData[[#This Row],[DATE]],[DATE],1),"")</f>
        <v/>
      </c>
      <c r="G28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2" s="9" t="str">
        <f>IFERROR(IF(ISBLANK(INDEX(ProjectDetails[#Data],ROW(A277)+1,1)),"",IF($J281-1&lt;=-1,"",$J281-1)),"")</f>
        <v/>
      </c>
      <c r="M282" s="12" t="str">
        <f>IFERROR(ProjectTimelineData[NUM]+1,"")</f>
        <v/>
      </c>
      <c r="N282" s="13" t="str">
        <f>IFERROR(VLOOKUP([RANK Sorted],ProjectTimelineData[],3,0),"")</f>
        <v/>
      </c>
      <c r="O282" s="9" t="str">
        <f>IFERROR(VLOOKUP([RANK Sorted],ProjectTimelineData[],4,0),"")</f>
        <v/>
      </c>
      <c r="P282" s="9" t="str">
        <f>IFERROR(VLOOKUP([RANK Sorted],ProjectTimelineData[],5,0),"")</f>
        <v/>
      </c>
    </row>
    <row r="283" spans="5:16">
      <c r="E283" s="12" t="str">
        <f>IFERROR(RANK(F283,[RANK])+SUMPRODUCT(--(F283=[RANK]),--(J283&lt;[NUM])),"")</f>
        <v/>
      </c>
      <c r="F283" s="12" t="str">
        <f>IFERROR(RANK(ProjectTimelineData[[#This Row],[DATE]],[DATE],1),"")</f>
        <v/>
      </c>
      <c r="G28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3" s="9" t="str">
        <f>IFERROR(IF(ISBLANK(INDEX(ProjectDetails[#Data],ROW(A278)+1,1)),"",IF($J282-1&lt;=-1,"",$J282-1)),"")</f>
        <v/>
      </c>
      <c r="M283" s="12" t="str">
        <f>IFERROR(ProjectTimelineData[NUM]+1,"")</f>
        <v/>
      </c>
      <c r="N283" s="13" t="str">
        <f>IFERROR(VLOOKUP([RANK Sorted],ProjectTimelineData[],3,0),"")</f>
        <v/>
      </c>
      <c r="O283" s="9" t="str">
        <f>IFERROR(VLOOKUP([RANK Sorted],ProjectTimelineData[],4,0),"")</f>
        <v/>
      </c>
      <c r="P283" s="9" t="str">
        <f>IFERROR(VLOOKUP([RANK Sorted],ProjectTimelineData[],5,0),"")</f>
        <v/>
      </c>
    </row>
    <row r="284" spans="5:16">
      <c r="E284" s="12" t="str">
        <f>IFERROR(RANK(F284,[RANK])+SUMPRODUCT(--(F284=[RANK]),--(J284&lt;[NUM])),"")</f>
        <v/>
      </c>
      <c r="F284" s="12" t="str">
        <f>IFERROR(RANK(ProjectTimelineData[[#This Row],[DATE]],[DATE],1),"")</f>
        <v/>
      </c>
      <c r="G28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4" s="9" t="str">
        <f>IFERROR(IF(ISBLANK(INDEX(ProjectDetails[#Data],ROW(A279)+1,1)),"",IF($J283-1&lt;=-1,"",$J283-1)),"")</f>
        <v/>
      </c>
      <c r="M284" s="12" t="str">
        <f>IFERROR(ProjectTimelineData[NUM]+1,"")</f>
        <v/>
      </c>
      <c r="N284" s="13" t="str">
        <f>IFERROR(VLOOKUP([RANK Sorted],ProjectTimelineData[],3,0),"")</f>
        <v/>
      </c>
      <c r="O284" s="9" t="str">
        <f>IFERROR(VLOOKUP([RANK Sorted],ProjectTimelineData[],4,0),"")</f>
        <v/>
      </c>
      <c r="P284" s="9" t="str">
        <f>IFERROR(VLOOKUP([RANK Sorted],ProjectTimelineData[],5,0),"")</f>
        <v/>
      </c>
    </row>
    <row r="285" spans="5:16">
      <c r="E285" s="12" t="str">
        <f>IFERROR(RANK(F285,[RANK])+SUMPRODUCT(--(F285=[RANK]),--(J285&lt;[NUM])),"")</f>
        <v/>
      </c>
      <c r="F285" s="12" t="str">
        <f>IFERROR(RANK(ProjectTimelineData[[#This Row],[DATE]],[DATE],1),"")</f>
        <v/>
      </c>
      <c r="G28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5" s="9" t="str">
        <f>IFERROR(IF(ISBLANK(INDEX(ProjectDetails[#Data],ROW(A280)+1,1)),"",IF($J284-1&lt;=-1,"",$J284-1)),"")</f>
        <v/>
      </c>
      <c r="M285" s="12" t="str">
        <f>IFERROR(ProjectTimelineData[NUM]+1,"")</f>
        <v/>
      </c>
      <c r="N285" s="13" t="str">
        <f>IFERROR(VLOOKUP([RANK Sorted],ProjectTimelineData[],3,0),"")</f>
        <v/>
      </c>
      <c r="O285" s="9" t="str">
        <f>IFERROR(VLOOKUP([RANK Sorted],ProjectTimelineData[],4,0),"")</f>
        <v/>
      </c>
      <c r="P285" s="9" t="str">
        <f>IFERROR(VLOOKUP([RANK Sorted],ProjectTimelineData[],5,0),"")</f>
        <v/>
      </c>
    </row>
    <row r="286" spans="5:16">
      <c r="E286" s="12" t="str">
        <f>IFERROR(RANK(F286,[RANK])+SUMPRODUCT(--(F286=[RANK]),--(J286&lt;[NUM])),"")</f>
        <v/>
      </c>
      <c r="F286" s="12" t="str">
        <f>IFERROR(RANK(ProjectTimelineData[[#This Row],[DATE]],[DATE],1),"")</f>
        <v/>
      </c>
      <c r="G28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6" s="9" t="str">
        <f>IFERROR(IF(ISBLANK(INDEX(ProjectDetails[#Data],ROW(A281)+1,1)),"",IF($J285-1&lt;=-1,"",$J285-1)),"")</f>
        <v/>
      </c>
      <c r="M286" s="12" t="str">
        <f>IFERROR(ProjectTimelineData[NUM]+1,"")</f>
        <v/>
      </c>
      <c r="N286" s="13" t="str">
        <f>IFERROR(VLOOKUP([RANK Sorted],ProjectTimelineData[],3,0),"")</f>
        <v/>
      </c>
      <c r="O286" s="9" t="str">
        <f>IFERROR(VLOOKUP([RANK Sorted],ProjectTimelineData[],4,0),"")</f>
        <v/>
      </c>
      <c r="P286" s="9" t="str">
        <f>IFERROR(VLOOKUP([RANK Sorted],ProjectTimelineData[],5,0),"")</f>
        <v/>
      </c>
    </row>
    <row r="287" spans="5:16">
      <c r="E287" s="12" t="str">
        <f>IFERROR(RANK(F287,[RANK])+SUMPRODUCT(--(F287=[RANK]),--(J287&lt;[NUM])),"")</f>
        <v/>
      </c>
      <c r="F287" s="12" t="str">
        <f>IFERROR(RANK(ProjectTimelineData[[#This Row],[DATE]],[DATE],1),"")</f>
        <v/>
      </c>
      <c r="G28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7" s="9" t="str">
        <f>IFERROR(IF(ISBLANK(INDEX(ProjectDetails[#Data],ROW(A282)+1,1)),"",IF($J286-1&lt;=-1,"",$J286-1)),"")</f>
        <v/>
      </c>
      <c r="M287" s="12" t="str">
        <f>IFERROR(ProjectTimelineData[NUM]+1,"")</f>
        <v/>
      </c>
      <c r="N287" s="13" t="str">
        <f>IFERROR(VLOOKUP([RANK Sorted],ProjectTimelineData[],3,0),"")</f>
        <v/>
      </c>
      <c r="O287" s="9" t="str">
        <f>IFERROR(VLOOKUP([RANK Sorted],ProjectTimelineData[],4,0),"")</f>
        <v/>
      </c>
      <c r="P287" s="9" t="str">
        <f>IFERROR(VLOOKUP([RANK Sorted],ProjectTimelineData[],5,0),"")</f>
        <v/>
      </c>
    </row>
    <row r="288" spans="5:16">
      <c r="E288" s="12" t="str">
        <f>IFERROR(RANK(F288,[RANK])+SUMPRODUCT(--(F288=[RANK]),--(J288&lt;[NUM])),"")</f>
        <v/>
      </c>
      <c r="F288" s="12" t="str">
        <f>IFERROR(RANK(ProjectTimelineData[[#This Row],[DATE]],[DATE],1),"")</f>
        <v/>
      </c>
      <c r="G28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8" s="9" t="str">
        <f>IFERROR(IF(ISBLANK(INDEX(ProjectDetails[#Data],ROW(A283)+1,1)),"",IF($J287-1&lt;=-1,"",$J287-1)),"")</f>
        <v/>
      </c>
      <c r="M288" s="12" t="str">
        <f>IFERROR(ProjectTimelineData[NUM]+1,"")</f>
        <v/>
      </c>
      <c r="N288" s="13" t="str">
        <f>IFERROR(VLOOKUP([RANK Sorted],ProjectTimelineData[],3,0),"")</f>
        <v/>
      </c>
      <c r="O288" s="9" t="str">
        <f>IFERROR(VLOOKUP([RANK Sorted],ProjectTimelineData[],4,0),"")</f>
        <v/>
      </c>
      <c r="P288" s="9" t="str">
        <f>IFERROR(VLOOKUP([RANK Sorted],ProjectTimelineData[],5,0),"")</f>
        <v/>
      </c>
    </row>
    <row r="289" spans="5:16">
      <c r="E289" s="12" t="str">
        <f>IFERROR(RANK(F289,[RANK])+SUMPRODUCT(--(F289=[RANK]),--(J289&lt;[NUM])),"")</f>
        <v/>
      </c>
      <c r="F289" s="12" t="str">
        <f>IFERROR(RANK(ProjectTimelineData[[#This Row],[DATE]],[DATE],1),"")</f>
        <v/>
      </c>
      <c r="G28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9" s="9" t="str">
        <f>IFERROR(IF(ISBLANK(INDEX(ProjectDetails[#Data],ROW(A284)+1,1)),"",IF($J288-1&lt;=-1,"",$J288-1)),"")</f>
        <v/>
      </c>
      <c r="M289" s="12" t="str">
        <f>IFERROR(ProjectTimelineData[NUM]+1,"")</f>
        <v/>
      </c>
      <c r="N289" s="13" t="str">
        <f>IFERROR(VLOOKUP([RANK Sorted],ProjectTimelineData[],3,0),"")</f>
        <v/>
      </c>
      <c r="O289" s="9" t="str">
        <f>IFERROR(VLOOKUP([RANK Sorted],ProjectTimelineData[],4,0),"")</f>
        <v/>
      </c>
      <c r="P289" s="9" t="str">
        <f>IFERROR(VLOOKUP([RANK Sorted],ProjectTimelineData[],5,0),"")</f>
        <v/>
      </c>
    </row>
    <row r="290" spans="5:16">
      <c r="E290" s="12" t="str">
        <f>IFERROR(RANK(F290,[RANK])+SUMPRODUCT(--(F290=[RANK]),--(J290&lt;[NUM])),"")</f>
        <v/>
      </c>
      <c r="F290" s="12" t="str">
        <f>IFERROR(RANK(ProjectTimelineData[[#This Row],[DATE]],[DATE],1),"")</f>
        <v/>
      </c>
      <c r="G29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0" s="9" t="str">
        <f>IFERROR(IF(ISBLANK(INDEX(ProjectDetails[#Data],ROW(A285)+1,1)),"",IF($J289-1&lt;=-1,"",$J289-1)),"")</f>
        <v/>
      </c>
      <c r="M290" s="12" t="str">
        <f>IFERROR(ProjectTimelineData[NUM]+1,"")</f>
        <v/>
      </c>
      <c r="N290" s="13" t="str">
        <f>IFERROR(VLOOKUP([RANK Sorted],ProjectTimelineData[],3,0),"")</f>
        <v/>
      </c>
      <c r="O290" s="9" t="str">
        <f>IFERROR(VLOOKUP([RANK Sorted],ProjectTimelineData[],4,0),"")</f>
        <v/>
      </c>
      <c r="P290" s="9" t="str">
        <f>IFERROR(VLOOKUP([RANK Sorted],ProjectTimelineData[],5,0),"")</f>
        <v/>
      </c>
    </row>
    <row r="291" spans="5:16">
      <c r="E291" s="12" t="str">
        <f>IFERROR(RANK(F291,[RANK])+SUMPRODUCT(--(F291=[RANK]),--(J291&lt;[NUM])),"")</f>
        <v/>
      </c>
      <c r="F291" s="12" t="str">
        <f>IFERROR(RANK(ProjectTimelineData[[#This Row],[DATE]],[DATE],1),"")</f>
        <v/>
      </c>
      <c r="G29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1" s="9" t="str">
        <f>IFERROR(IF(ISBLANK(INDEX(ProjectDetails[#Data],ROW(A286)+1,1)),"",IF($J290-1&lt;=-1,"",$J290-1)),"")</f>
        <v/>
      </c>
      <c r="M291" s="12" t="str">
        <f>IFERROR(ProjectTimelineData[NUM]+1,"")</f>
        <v/>
      </c>
      <c r="N291" s="13" t="str">
        <f>IFERROR(VLOOKUP([RANK Sorted],ProjectTimelineData[],3,0),"")</f>
        <v/>
      </c>
      <c r="O291" s="9" t="str">
        <f>IFERROR(VLOOKUP([RANK Sorted],ProjectTimelineData[],4,0),"")</f>
        <v/>
      </c>
      <c r="P291" s="9" t="str">
        <f>IFERROR(VLOOKUP([RANK Sorted],ProjectTimelineData[],5,0),"")</f>
        <v/>
      </c>
    </row>
    <row r="292" spans="5:16">
      <c r="E292" s="12" t="str">
        <f>IFERROR(RANK(F292,[RANK])+SUMPRODUCT(--(F292=[RANK]),--(J292&lt;[NUM])),"")</f>
        <v/>
      </c>
      <c r="F292" s="12" t="str">
        <f>IFERROR(RANK(ProjectTimelineData[[#This Row],[DATE]],[DATE],1),"")</f>
        <v/>
      </c>
      <c r="G29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2" s="9" t="str">
        <f>IFERROR(IF(ISBLANK(INDEX(ProjectDetails[#Data],ROW(A287)+1,1)),"",IF($J291-1&lt;=-1,"",$J291-1)),"")</f>
        <v/>
      </c>
      <c r="M292" s="12" t="str">
        <f>IFERROR(ProjectTimelineData[NUM]+1,"")</f>
        <v/>
      </c>
      <c r="N292" s="13" t="str">
        <f>IFERROR(VLOOKUP([RANK Sorted],ProjectTimelineData[],3,0),"")</f>
        <v/>
      </c>
      <c r="O292" s="9" t="str">
        <f>IFERROR(VLOOKUP([RANK Sorted],ProjectTimelineData[],4,0),"")</f>
        <v/>
      </c>
      <c r="P292" s="9" t="str">
        <f>IFERROR(VLOOKUP([RANK Sorted],ProjectTimelineData[],5,0),"")</f>
        <v/>
      </c>
    </row>
    <row r="293" spans="5:16">
      <c r="E293" s="12" t="str">
        <f>IFERROR(RANK(F293,[RANK])+SUMPRODUCT(--(F293=[RANK]),--(J293&lt;[NUM])),"")</f>
        <v/>
      </c>
      <c r="F293" s="12" t="str">
        <f>IFERROR(RANK(ProjectTimelineData[[#This Row],[DATE]],[DATE],1),"")</f>
        <v/>
      </c>
      <c r="G29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3" s="9" t="str">
        <f>IFERROR(IF(ISBLANK(INDEX(ProjectDetails[#Data],ROW(A288)+1,1)),"",IF($J292-1&lt;=-1,"",$J292-1)),"")</f>
        <v/>
      </c>
      <c r="M293" s="12" t="str">
        <f>IFERROR(ProjectTimelineData[NUM]+1,"")</f>
        <v/>
      </c>
      <c r="N293" s="13" t="str">
        <f>IFERROR(VLOOKUP([RANK Sorted],ProjectTimelineData[],3,0),"")</f>
        <v/>
      </c>
      <c r="O293" s="9" t="str">
        <f>IFERROR(VLOOKUP([RANK Sorted],ProjectTimelineData[],4,0),"")</f>
        <v/>
      </c>
      <c r="P293" s="9" t="str">
        <f>IFERROR(VLOOKUP([RANK Sorted],ProjectTimelineData[],5,0),"")</f>
        <v/>
      </c>
    </row>
    <row r="294" spans="5:16">
      <c r="E294" s="12" t="str">
        <f>IFERROR(RANK(F294,[RANK])+SUMPRODUCT(--(F294=[RANK]),--(J294&lt;[NUM])),"")</f>
        <v/>
      </c>
      <c r="F294" s="12" t="str">
        <f>IFERROR(RANK(ProjectTimelineData[[#This Row],[DATE]],[DATE],1),"")</f>
        <v/>
      </c>
      <c r="G29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4" s="9" t="str">
        <f>IFERROR(IF(ISBLANK(INDEX(ProjectDetails[#Data],ROW(A289)+1,1)),"",IF($J293-1&lt;=-1,"",$J293-1)),"")</f>
        <v/>
      </c>
      <c r="M294" s="12" t="str">
        <f>IFERROR(ProjectTimelineData[NUM]+1,"")</f>
        <v/>
      </c>
      <c r="N294" s="13" t="str">
        <f>IFERROR(VLOOKUP([RANK Sorted],ProjectTimelineData[],3,0),"")</f>
        <v/>
      </c>
      <c r="O294" s="9" t="str">
        <f>IFERROR(VLOOKUP([RANK Sorted],ProjectTimelineData[],4,0),"")</f>
        <v/>
      </c>
      <c r="P294" s="9" t="str">
        <f>IFERROR(VLOOKUP([RANK Sorted],ProjectTimelineData[],5,0),"")</f>
        <v/>
      </c>
    </row>
    <row r="295" spans="5:16">
      <c r="E295" s="12" t="str">
        <f>IFERROR(RANK(F295,[RANK])+SUMPRODUCT(--(F295=[RANK]),--(J295&lt;[NUM])),"")</f>
        <v/>
      </c>
      <c r="F295" s="12" t="str">
        <f>IFERROR(RANK(ProjectTimelineData[[#This Row],[DATE]],[DATE],1),"")</f>
        <v/>
      </c>
      <c r="G29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5" s="9" t="str">
        <f>IFERROR(IF(ISBLANK(INDEX(ProjectDetails[#Data],ROW(A290)+1,1)),"",IF($J294-1&lt;=-1,"",$J294-1)),"")</f>
        <v/>
      </c>
      <c r="M295" s="12" t="str">
        <f>IFERROR(ProjectTimelineData[NUM]+1,"")</f>
        <v/>
      </c>
      <c r="N295" s="13" t="str">
        <f>IFERROR(VLOOKUP([RANK Sorted],ProjectTimelineData[],3,0),"")</f>
        <v/>
      </c>
      <c r="O295" s="9" t="str">
        <f>IFERROR(VLOOKUP([RANK Sorted],ProjectTimelineData[],4,0),"")</f>
        <v/>
      </c>
      <c r="P295" s="9" t="str">
        <f>IFERROR(VLOOKUP([RANK Sorted],ProjectTimelineData[],5,0),"")</f>
        <v/>
      </c>
    </row>
    <row r="296" spans="5:16">
      <c r="E296" s="12" t="str">
        <f>IFERROR(RANK(F296,[RANK])+SUMPRODUCT(--(F296=[RANK]),--(J296&lt;[NUM])),"")</f>
        <v/>
      </c>
      <c r="F296" s="12" t="str">
        <f>IFERROR(RANK(ProjectTimelineData[[#This Row],[DATE]],[DATE],1),"")</f>
        <v/>
      </c>
      <c r="G29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6" s="9" t="str">
        <f>IFERROR(IF(ISBLANK(INDEX(ProjectDetails[#Data],ROW(A291)+1,1)),"",IF($J295-1&lt;=-1,"",$J295-1)),"")</f>
        <v/>
      </c>
      <c r="M296" s="12" t="str">
        <f>IFERROR(ProjectTimelineData[NUM]+1,"")</f>
        <v/>
      </c>
      <c r="N296" s="13" t="str">
        <f>IFERROR(VLOOKUP([RANK Sorted],ProjectTimelineData[],3,0),"")</f>
        <v/>
      </c>
      <c r="O296" s="9" t="str">
        <f>IFERROR(VLOOKUP([RANK Sorted],ProjectTimelineData[],4,0),"")</f>
        <v/>
      </c>
      <c r="P296" s="9" t="str">
        <f>IFERROR(VLOOKUP([RANK Sorted],ProjectTimelineData[],5,0),"")</f>
        <v/>
      </c>
    </row>
    <row r="297" spans="5:16">
      <c r="E297" s="12" t="str">
        <f>IFERROR(RANK(F297,[RANK])+SUMPRODUCT(--(F297=[RANK]),--(J297&lt;[NUM])),"")</f>
        <v/>
      </c>
      <c r="F297" s="12" t="str">
        <f>IFERROR(RANK(ProjectTimelineData[[#This Row],[DATE]],[DATE],1),"")</f>
        <v/>
      </c>
      <c r="G29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7" s="9" t="str">
        <f>IFERROR(IF(ISBLANK(INDEX(ProjectDetails[#Data],ROW(A292)+1,1)),"",IF($J296-1&lt;=-1,"",$J296-1)),"")</f>
        <v/>
      </c>
      <c r="M297" s="12" t="str">
        <f>IFERROR(ProjectTimelineData[NUM]+1,"")</f>
        <v/>
      </c>
      <c r="N297" s="13" t="str">
        <f>IFERROR(VLOOKUP([RANK Sorted],ProjectTimelineData[],3,0),"")</f>
        <v/>
      </c>
      <c r="O297" s="9" t="str">
        <f>IFERROR(VLOOKUP([RANK Sorted],ProjectTimelineData[],4,0),"")</f>
        <v/>
      </c>
      <c r="P297" s="9" t="str">
        <f>IFERROR(VLOOKUP([RANK Sorted],ProjectTimelineData[],5,0),"")</f>
        <v/>
      </c>
    </row>
    <row r="298" spans="5:16">
      <c r="E298" s="12" t="str">
        <f>IFERROR(RANK(F298,[RANK])+SUMPRODUCT(--(F298=[RANK]),--(J298&lt;[NUM])),"")</f>
        <v/>
      </c>
      <c r="F298" s="12" t="str">
        <f>IFERROR(RANK(ProjectTimelineData[[#This Row],[DATE]],[DATE],1),"")</f>
        <v/>
      </c>
      <c r="G29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8" s="9" t="str">
        <f>IFERROR(IF(ISBLANK(INDEX(ProjectDetails[#Data],ROW(A293)+1,1)),"",IF($J297-1&lt;=-1,"",$J297-1)),"")</f>
        <v/>
      </c>
      <c r="M298" s="12" t="str">
        <f>IFERROR(ProjectTimelineData[NUM]+1,"")</f>
        <v/>
      </c>
      <c r="N298" s="13" t="str">
        <f>IFERROR(VLOOKUP([RANK Sorted],ProjectTimelineData[],3,0),"")</f>
        <v/>
      </c>
      <c r="O298" s="9" t="str">
        <f>IFERROR(VLOOKUP([RANK Sorted],ProjectTimelineData[],4,0),"")</f>
        <v/>
      </c>
      <c r="P298" s="9" t="str">
        <f>IFERROR(VLOOKUP([RANK Sorted],ProjectTimelineData[],5,0),"")</f>
        <v/>
      </c>
    </row>
    <row r="299" spans="5:16">
      <c r="E299" s="12" t="str">
        <f>IFERROR(RANK(F299,[RANK])+SUMPRODUCT(--(F299=[RANK]),--(J299&lt;[NUM])),"")</f>
        <v/>
      </c>
      <c r="F299" s="12" t="str">
        <f>IFERROR(RANK(ProjectTimelineData[[#This Row],[DATE]],[DATE],1),"")</f>
        <v/>
      </c>
      <c r="G29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9" s="9" t="str">
        <f>IFERROR(IF(ISBLANK(INDEX(ProjectDetails[#Data],ROW(A294)+1,1)),"",IF($J298-1&lt;=-1,"",$J298-1)),"")</f>
        <v/>
      </c>
      <c r="M299" s="12" t="str">
        <f>IFERROR(ProjectTimelineData[NUM]+1,"")</f>
        <v/>
      </c>
      <c r="N299" s="13" t="str">
        <f>IFERROR(VLOOKUP([RANK Sorted],ProjectTimelineData[],3,0),"")</f>
        <v/>
      </c>
      <c r="O299" s="9" t="str">
        <f>IFERROR(VLOOKUP([RANK Sorted],ProjectTimelineData[],4,0),"")</f>
        <v/>
      </c>
      <c r="P299" s="9" t="str">
        <f>IFERROR(VLOOKUP([RANK Sorted],ProjectTimelineData[],5,0),"")</f>
        <v/>
      </c>
    </row>
    <row r="300" spans="5:16">
      <c r="E300" s="12" t="str">
        <f>IFERROR(RANK(F300,[RANK])+SUMPRODUCT(--(F300=[RANK]),--(J300&lt;[NUM])),"")</f>
        <v/>
      </c>
      <c r="F300" s="12" t="str">
        <f>IFERROR(RANK(ProjectTimelineData[[#This Row],[DATE]],[DATE],1),"")</f>
        <v/>
      </c>
      <c r="G30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0" s="9" t="str">
        <f>IFERROR(IF(ISBLANK(INDEX(ProjectDetails[#Data],ROW(A295)+1,1)),"",IF($J299-1&lt;=-1,"",$J299-1)),"")</f>
        <v/>
      </c>
      <c r="M300" s="12" t="str">
        <f>IFERROR(ProjectTimelineData[NUM]+1,"")</f>
        <v/>
      </c>
      <c r="N300" s="13" t="str">
        <f>IFERROR(VLOOKUP([RANK Sorted],ProjectTimelineData[],3,0),"")</f>
        <v/>
      </c>
      <c r="O300" s="9" t="str">
        <f>IFERROR(VLOOKUP([RANK Sorted],ProjectTimelineData[],4,0),"")</f>
        <v/>
      </c>
      <c r="P300" s="9" t="str">
        <f>IFERROR(VLOOKUP([RANK Sorted],ProjectTimelineData[],5,0),"")</f>
        <v/>
      </c>
    </row>
    <row r="301" spans="5:16">
      <c r="E301" s="12" t="str">
        <f>IFERROR(RANK(F301,[RANK])+SUMPRODUCT(--(F301=[RANK]),--(J301&lt;[NUM])),"")</f>
        <v/>
      </c>
      <c r="F301" s="12" t="str">
        <f>IFERROR(RANK(ProjectTimelineData[[#This Row],[DATE]],[DATE],1),"")</f>
        <v/>
      </c>
      <c r="G30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1" s="9" t="str">
        <f>IFERROR(IF(ISBLANK(INDEX(ProjectDetails[#Data],ROW(A296)+1,1)),"",IF($J300-1&lt;=-1,"",$J300-1)),"")</f>
        <v/>
      </c>
      <c r="M301" s="12" t="str">
        <f>IFERROR(ProjectTimelineData[NUM]+1,"")</f>
        <v/>
      </c>
      <c r="N301" s="13" t="str">
        <f>IFERROR(VLOOKUP([RANK Sorted],ProjectTimelineData[],3,0),"")</f>
        <v/>
      </c>
      <c r="O301" s="9" t="str">
        <f>IFERROR(VLOOKUP([RANK Sorted],ProjectTimelineData[],4,0),"")</f>
        <v/>
      </c>
      <c r="P301" s="9" t="str">
        <f>IFERROR(VLOOKUP([RANK Sorted],ProjectTimelineData[],5,0),"")</f>
        <v/>
      </c>
    </row>
    <row r="302" spans="5:16">
      <c r="E302" s="12" t="str">
        <f>IFERROR(RANK(F302,[RANK])+SUMPRODUCT(--(F302=[RANK]),--(J302&lt;[NUM])),"")</f>
        <v/>
      </c>
      <c r="F302" s="12" t="str">
        <f>IFERROR(RANK(ProjectTimelineData[[#This Row],[DATE]],[DATE],1),"")</f>
        <v/>
      </c>
      <c r="G30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2" s="9" t="str">
        <f>IFERROR(IF(ISBLANK(INDEX(ProjectDetails[#Data],ROW(A297)+1,1)),"",IF($J301-1&lt;=-1,"",$J301-1)),"")</f>
        <v/>
      </c>
      <c r="M302" s="12" t="str">
        <f>IFERROR(ProjectTimelineData[NUM]+1,"")</f>
        <v/>
      </c>
      <c r="N302" s="13" t="str">
        <f>IFERROR(VLOOKUP([RANK Sorted],ProjectTimelineData[],3,0),"")</f>
        <v/>
      </c>
      <c r="O302" s="9" t="str">
        <f>IFERROR(VLOOKUP([RANK Sorted],ProjectTimelineData[],4,0),"")</f>
        <v/>
      </c>
      <c r="P302" s="9" t="str">
        <f>IFERROR(VLOOKUP([RANK Sorted],ProjectTimelineData[],5,0),"")</f>
        <v/>
      </c>
    </row>
    <row r="303" spans="5:16">
      <c r="E303" s="12" t="str">
        <f>IFERROR(RANK(F303,[RANK])+SUMPRODUCT(--(F303=[RANK]),--(J303&lt;[NUM])),"")</f>
        <v/>
      </c>
      <c r="F303" s="12" t="str">
        <f>IFERROR(RANK(ProjectTimelineData[[#This Row],[DATE]],[DATE],1),"")</f>
        <v/>
      </c>
      <c r="G30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3" s="9" t="str">
        <f>IFERROR(IF(ISBLANK(INDEX(ProjectDetails[#Data],ROW(A298)+1,1)),"",IF($J302-1&lt;=-1,"",$J302-1)),"")</f>
        <v/>
      </c>
      <c r="M303" s="12" t="str">
        <f>IFERROR(ProjectTimelineData[NUM]+1,"")</f>
        <v/>
      </c>
      <c r="N303" s="13" t="str">
        <f>IFERROR(VLOOKUP([RANK Sorted],ProjectTimelineData[],3,0),"")</f>
        <v/>
      </c>
      <c r="O303" s="9" t="str">
        <f>IFERROR(VLOOKUP([RANK Sorted],ProjectTimelineData[],4,0),"")</f>
        <v/>
      </c>
      <c r="P303" s="9" t="str">
        <f>IFERROR(VLOOKUP([RANK Sorted],ProjectTimelineData[],5,0),"")</f>
        <v/>
      </c>
    </row>
    <row r="304" spans="5:16">
      <c r="E304" s="12" t="str">
        <f>IFERROR(RANK(F304,[RANK])+SUMPRODUCT(--(F304=[RANK]),--(J304&lt;[NUM])),"")</f>
        <v/>
      </c>
      <c r="F304" s="12" t="str">
        <f>IFERROR(RANK(ProjectTimelineData[[#This Row],[DATE]],[DATE],1),"")</f>
        <v/>
      </c>
      <c r="G30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4" s="9" t="str">
        <f>IFERROR(IF(ISBLANK(INDEX(ProjectDetails[#Data],ROW(A299)+1,1)),"",IF($J303-1&lt;=-1,"",$J303-1)),"")</f>
        <v/>
      </c>
      <c r="M304" s="12" t="str">
        <f>IFERROR(ProjectTimelineData[NUM]+1,"")</f>
        <v/>
      </c>
      <c r="N304" s="13" t="str">
        <f>IFERROR(VLOOKUP([RANK Sorted],ProjectTimelineData[],3,0),"")</f>
        <v/>
      </c>
      <c r="O304" s="9" t="str">
        <f>IFERROR(VLOOKUP([RANK Sorted],ProjectTimelineData[],4,0),"")</f>
        <v/>
      </c>
      <c r="P304" s="9" t="str">
        <f>IFERROR(VLOOKUP([RANK Sorted],ProjectTimelineData[],5,0),"")</f>
        <v/>
      </c>
    </row>
    <row r="305" spans="5:16">
      <c r="E305" s="12" t="str">
        <f>IFERROR(RANK(F305,[RANK])+SUMPRODUCT(--(F305=[RANK]),--(J305&lt;[NUM])),"")</f>
        <v/>
      </c>
      <c r="F305" s="12" t="str">
        <f>IFERROR(RANK(ProjectTimelineData[[#This Row],[DATE]],[DATE],1),"")</f>
        <v/>
      </c>
      <c r="G30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5" s="9" t="str">
        <f>IFERROR(IF(ISBLANK(INDEX(ProjectDetails[#Data],ROW(A300)+1,1)),"",IF($J304-1&lt;=-1,"",$J304-1)),"")</f>
        <v/>
      </c>
      <c r="M305" s="12" t="str">
        <f>IFERROR(ProjectTimelineData[NUM]+1,"")</f>
        <v/>
      </c>
      <c r="N305" s="13" t="str">
        <f>IFERROR(VLOOKUP([RANK Sorted],ProjectTimelineData[],3,0),"")</f>
        <v/>
      </c>
      <c r="O305" s="9" t="str">
        <f>IFERROR(VLOOKUP([RANK Sorted],ProjectTimelineData[],4,0),"")</f>
        <v/>
      </c>
      <c r="P305" s="9" t="str">
        <f>IFERROR(VLOOKUP([RANK Sorted],ProjectTimelineData[],5,0),"")</f>
        <v/>
      </c>
    </row>
    <row r="306" spans="5:16">
      <c r="E306" s="12" t="str">
        <f>IFERROR(RANK(F306,[RANK])+SUMPRODUCT(--(F306=[RANK]),--(J306&lt;[NUM])),"")</f>
        <v/>
      </c>
      <c r="F306" s="12" t="str">
        <f>IFERROR(RANK(ProjectTimelineData[[#This Row],[DATE]],[DATE],1),"")</f>
        <v/>
      </c>
      <c r="G30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6" s="9" t="str">
        <f>IFERROR(IF(ISBLANK(INDEX(ProjectDetails[#Data],ROW(A301)+1,1)),"",IF($J305-1&lt;=-1,"",$J305-1)),"")</f>
        <v/>
      </c>
      <c r="M306" s="12" t="str">
        <f>IFERROR(ProjectTimelineData[NUM]+1,"")</f>
        <v/>
      </c>
      <c r="N306" s="13" t="str">
        <f>IFERROR(VLOOKUP([RANK Sorted],ProjectTimelineData[],3,0),"")</f>
        <v/>
      </c>
      <c r="O306" s="9" t="str">
        <f>IFERROR(VLOOKUP([RANK Sorted],ProjectTimelineData[],4,0),"")</f>
        <v/>
      </c>
      <c r="P306" s="9" t="str">
        <f>IFERROR(VLOOKUP([RANK Sorted],ProjectTimelineData[],5,0),"")</f>
        <v/>
      </c>
    </row>
    <row r="307" spans="5:16">
      <c r="E307" s="12" t="str">
        <f>IFERROR(RANK(F307,[RANK])+SUMPRODUCT(--(F307=[RANK]),--(J307&lt;[NUM])),"")</f>
        <v/>
      </c>
      <c r="F307" s="12" t="str">
        <f>IFERROR(RANK(ProjectTimelineData[[#This Row],[DATE]],[DATE],1),"")</f>
        <v/>
      </c>
      <c r="G30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7" s="9" t="str">
        <f>IFERROR(IF(ISBLANK(INDEX(ProjectDetails[#Data],ROW(A302)+1,1)),"",IF($J306-1&lt;=-1,"",$J306-1)),"")</f>
        <v/>
      </c>
      <c r="M307" s="12" t="str">
        <f>IFERROR(ProjectTimelineData[NUM]+1,"")</f>
        <v/>
      </c>
      <c r="N307" s="13" t="str">
        <f>IFERROR(VLOOKUP([RANK Sorted],ProjectTimelineData[],3,0),"")</f>
        <v/>
      </c>
      <c r="O307" s="9" t="str">
        <f>IFERROR(VLOOKUP([RANK Sorted],ProjectTimelineData[],4,0),"")</f>
        <v/>
      </c>
      <c r="P307" s="9" t="str">
        <f>IFERROR(VLOOKUP([RANK Sorted],ProjectTimelineData[],5,0),"")</f>
        <v/>
      </c>
    </row>
    <row r="308" spans="5:16">
      <c r="E308" s="12" t="str">
        <f>IFERROR(RANK(F308,[RANK])+SUMPRODUCT(--(F308=[RANK]),--(J308&lt;[NUM])),"")</f>
        <v/>
      </c>
      <c r="F308" s="12" t="str">
        <f>IFERROR(RANK(ProjectTimelineData[[#This Row],[DATE]],[DATE],1),"")</f>
        <v/>
      </c>
      <c r="G30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8" s="9" t="str">
        <f>IFERROR(IF(ISBLANK(INDEX(ProjectDetails[#Data],ROW(A303)+1,1)),"",IF($J307-1&lt;=-1,"",$J307-1)),"")</f>
        <v/>
      </c>
      <c r="M308" s="12" t="str">
        <f>IFERROR(ProjectTimelineData[NUM]+1,"")</f>
        <v/>
      </c>
      <c r="N308" s="13" t="str">
        <f>IFERROR(VLOOKUP([RANK Sorted],ProjectTimelineData[],3,0),"")</f>
        <v/>
      </c>
      <c r="O308" s="9" t="str">
        <f>IFERROR(VLOOKUP([RANK Sorted],ProjectTimelineData[],4,0),"")</f>
        <v/>
      </c>
      <c r="P308" s="9" t="str">
        <f>IFERROR(VLOOKUP([RANK Sorted],ProjectTimelineData[],5,0),"")</f>
        <v/>
      </c>
    </row>
    <row r="309" spans="5:16">
      <c r="E309" s="12" t="str">
        <f>IFERROR(RANK(F309,[RANK])+SUMPRODUCT(--(F309=[RANK]),--(J309&lt;[NUM])),"")</f>
        <v/>
      </c>
      <c r="F309" s="12" t="str">
        <f>IFERROR(RANK(ProjectTimelineData[[#This Row],[DATE]],[DATE],1),"")</f>
        <v/>
      </c>
      <c r="G30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9" s="9" t="str">
        <f>IFERROR(IF(ISBLANK(INDEX(ProjectDetails[#Data],ROW(A304)+1,1)),"",IF($J308-1&lt;=-1,"",$J308-1)),"")</f>
        <v/>
      </c>
      <c r="M309" s="12" t="str">
        <f>IFERROR(ProjectTimelineData[NUM]+1,"")</f>
        <v/>
      </c>
      <c r="N309" s="13" t="str">
        <f>IFERROR(VLOOKUP([RANK Sorted],ProjectTimelineData[],3,0),"")</f>
        <v/>
      </c>
      <c r="O309" s="9" t="str">
        <f>IFERROR(VLOOKUP([RANK Sorted],ProjectTimelineData[],4,0),"")</f>
        <v/>
      </c>
      <c r="P309" s="9" t="str">
        <f>IFERROR(VLOOKUP([RANK Sorted],ProjectTimelineData[],5,0),"")</f>
        <v/>
      </c>
    </row>
    <row r="310" spans="5:16">
      <c r="E310" s="12" t="str">
        <f>IFERROR(RANK(F310,[RANK])+SUMPRODUCT(--(F310=[RANK]),--(J310&lt;[NUM])),"")</f>
        <v/>
      </c>
      <c r="F310" s="12" t="str">
        <f>IFERROR(RANK(ProjectTimelineData[[#This Row],[DATE]],[DATE],1),"")</f>
        <v/>
      </c>
      <c r="G31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0" s="9" t="str">
        <f>IFERROR(IF(ISBLANK(INDEX(ProjectDetails[#Data],ROW(A305)+1,1)),"",IF($J309-1&lt;=-1,"",$J309-1)),"")</f>
        <v/>
      </c>
      <c r="M310" s="12" t="str">
        <f>IFERROR(ProjectTimelineData[NUM]+1,"")</f>
        <v/>
      </c>
      <c r="N310" s="13" t="str">
        <f>IFERROR(VLOOKUP([RANK Sorted],ProjectTimelineData[],3,0),"")</f>
        <v/>
      </c>
      <c r="O310" s="9" t="str">
        <f>IFERROR(VLOOKUP([RANK Sorted],ProjectTimelineData[],4,0),"")</f>
        <v/>
      </c>
      <c r="P310" s="9" t="str">
        <f>IFERROR(VLOOKUP([RANK Sorted],ProjectTimelineData[],5,0),"")</f>
        <v/>
      </c>
    </row>
    <row r="311" spans="5:16">
      <c r="E311" s="12" t="str">
        <f>IFERROR(RANK(F311,[RANK])+SUMPRODUCT(--(F311=[RANK]),--(J311&lt;[NUM])),"")</f>
        <v/>
      </c>
      <c r="F311" s="12" t="str">
        <f>IFERROR(RANK(ProjectTimelineData[[#This Row],[DATE]],[DATE],1),"")</f>
        <v/>
      </c>
      <c r="G31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1" s="9" t="str">
        <f>IFERROR(IF(ISBLANK(INDEX(ProjectDetails[#Data],ROW(A306)+1,1)),"",IF($J310-1&lt;=-1,"",$J310-1)),"")</f>
        <v/>
      </c>
      <c r="M311" s="12" t="str">
        <f>IFERROR(ProjectTimelineData[NUM]+1,"")</f>
        <v/>
      </c>
      <c r="N311" s="13" t="str">
        <f>IFERROR(VLOOKUP([RANK Sorted],ProjectTimelineData[],3,0),"")</f>
        <v/>
      </c>
      <c r="O311" s="9" t="str">
        <f>IFERROR(VLOOKUP([RANK Sorted],ProjectTimelineData[],4,0),"")</f>
        <v/>
      </c>
      <c r="P311" s="9" t="str">
        <f>IFERROR(VLOOKUP([RANK Sorted],ProjectTimelineData[],5,0),"")</f>
        <v/>
      </c>
    </row>
    <row r="312" spans="5:16">
      <c r="E312" s="12" t="str">
        <f>IFERROR(RANK(F312,[RANK])+SUMPRODUCT(--(F312=[RANK]),--(J312&lt;[NUM])),"")</f>
        <v/>
      </c>
      <c r="F312" s="12" t="str">
        <f>IFERROR(RANK(ProjectTimelineData[[#This Row],[DATE]],[DATE],1),"")</f>
        <v/>
      </c>
      <c r="G31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2" s="9" t="str">
        <f>IFERROR(IF(ISBLANK(INDEX(ProjectDetails[#Data],ROW(A307)+1,1)),"",IF($J311-1&lt;=-1,"",$J311-1)),"")</f>
        <v/>
      </c>
      <c r="M312" s="12" t="str">
        <f>IFERROR(ProjectTimelineData[NUM]+1,"")</f>
        <v/>
      </c>
      <c r="N312" s="13" t="str">
        <f>IFERROR(VLOOKUP([RANK Sorted],ProjectTimelineData[],3,0),"")</f>
        <v/>
      </c>
      <c r="O312" s="9" t="str">
        <f>IFERROR(VLOOKUP([RANK Sorted],ProjectTimelineData[],4,0),"")</f>
        <v/>
      </c>
      <c r="P312" s="9" t="str">
        <f>IFERROR(VLOOKUP([RANK Sorted],ProjectTimelineData[],5,0),"")</f>
        <v/>
      </c>
    </row>
    <row r="313" spans="5:16">
      <c r="E313" s="12" t="str">
        <f>IFERROR(RANK(F313,[RANK])+SUMPRODUCT(--(F313=[RANK]),--(J313&lt;[NUM])),"")</f>
        <v/>
      </c>
      <c r="F313" s="12" t="str">
        <f>IFERROR(RANK(ProjectTimelineData[[#This Row],[DATE]],[DATE],1),"")</f>
        <v/>
      </c>
      <c r="G31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3" s="9" t="str">
        <f>IFERROR(IF(ISBLANK(INDEX(ProjectDetails[#Data],ROW(A308)+1,1)),"",IF($J312-1&lt;=-1,"",$J312-1)),"")</f>
        <v/>
      </c>
      <c r="M313" s="12" t="str">
        <f>IFERROR(ProjectTimelineData[NUM]+1,"")</f>
        <v/>
      </c>
      <c r="N313" s="13" t="str">
        <f>IFERROR(VLOOKUP([RANK Sorted],ProjectTimelineData[],3,0),"")</f>
        <v/>
      </c>
      <c r="O313" s="9" t="str">
        <f>IFERROR(VLOOKUP([RANK Sorted],ProjectTimelineData[],4,0),"")</f>
        <v/>
      </c>
      <c r="P313" s="9" t="str">
        <f>IFERROR(VLOOKUP([RANK Sorted],ProjectTimelineData[],5,0),"")</f>
        <v/>
      </c>
    </row>
    <row r="314" spans="5:16">
      <c r="E314" s="12" t="str">
        <f>IFERROR(RANK(F314,[RANK])+SUMPRODUCT(--(F314=[RANK]),--(J314&lt;[NUM])),"")</f>
        <v/>
      </c>
      <c r="F314" s="12" t="str">
        <f>IFERROR(RANK(ProjectTimelineData[[#This Row],[DATE]],[DATE],1),"")</f>
        <v/>
      </c>
      <c r="G31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4" s="9" t="str">
        <f>IFERROR(IF(ISBLANK(INDEX(ProjectDetails[#Data],ROW(A309)+1,1)),"",IF($J313-1&lt;=-1,"",$J313-1)),"")</f>
        <v/>
      </c>
      <c r="M314" s="12" t="str">
        <f>IFERROR(ProjectTimelineData[NUM]+1,"")</f>
        <v/>
      </c>
      <c r="N314" s="13" t="str">
        <f>IFERROR(VLOOKUP([RANK Sorted],ProjectTimelineData[],3,0),"")</f>
        <v/>
      </c>
      <c r="O314" s="9" t="str">
        <f>IFERROR(VLOOKUP([RANK Sorted],ProjectTimelineData[],4,0),"")</f>
        <v/>
      </c>
      <c r="P314" s="9" t="str">
        <f>IFERROR(VLOOKUP([RANK Sorted],ProjectTimelineData[],5,0),"")</f>
        <v/>
      </c>
    </row>
    <row r="315" spans="5:16">
      <c r="E315" s="12" t="str">
        <f>IFERROR(RANK(F315,[RANK])+SUMPRODUCT(--(F315=[RANK]),--(J315&lt;[NUM])),"")</f>
        <v/>
      </c>
      <c r="F315" s="12" t="str">
        <f>IFERROR(RANK(ProjectTimelineData[[#This Row],[DATE]],[DATE],1),"")</f>
        <v/>
      </c>
      <c r="G31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5" s="9" t="str">
        <f>IFERROR(IF(ISBLANK(INDEX(ProjectDetails[#Data],ROW(A310)+1,1)),"",IF($J314-1&lt;=-1,"",$J314-1)),"")</f>
        <v/>
      </c>
      <c r="M315" s="12" t="str">
        <f>IFERROR(ProjectTimelineData[NUM]+1,"")</f>
        <v/>
      </c>
      <c r="N315" s="13" t="str">
        <f>IFERROR(VLOOKUP([RANK Sorted],ProjectTimelineData[],3,0),"")</f>
        <v/>
      </c>
      <c r="O315" s="9" t="str">
        <f>IFERROR(VLOOKUP([RANK Sorted],ProjectTimelineData[],4,0),"")</f>
        <v/>
      </c>
      <c r="P315" s="9" t="str">
        <f>IFERROR(VLOOKUP([RANK Sorted],ProjectTimelineData[],5,0),"")</f>
        <v/>
      </c>
    </row>
    <row r="316" spans="5:16">
      <c r="E316" s="12" t="str">
        <f>IFERROR(RANK(F316,[RANK])+SUMPRODUCT(--(F316=[RANK]),--(J316&lt;[NUM])),"")</f>
        <v/>
      </c>
      <c r="F316" s="12" t="str">
        <f>IFERROR(RANK(ProjectTimelineData[[#This Row],[DATE]],[DATE],1),"")</f>
        <v/>
      </c>
      <c r="G31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6" s="9" t="str">
        <f>IFERROR(IF(ISBLANK(INDEX(ProjectDetails[#Data],ROW(A311)+1,1)),"",IF($J315-1&lt;=-1,"",$J315-1)),"")</f>
        <v/>
      </c>
      <c r="M316" s="12" t="str">
        <f>IFERROR(ProjectTimelineData[NUM]+1,"")</f>
        <v/>
      </c>
      <c r="N316" s="13" t="str">
        <f>IFERROR(VLOOKUP([RANK Sorted],ProjectTimelineData[],3,0),"")</f>
        <v/>
      </c>
      <c r="O316" s="9" t="str">
        <f>IFERROR(VLOOKUP([RANK Sorted],ProjectTimelineData[],4,0),"")</f>
        <v/>
      </c>
      <c r="P316" s="9" t="str">
        <f>IFERROR(VLOOKUP([RANK Sorted],ProjectTimelineData[],5,0),"")</f>
        <v/>
      </c>
    </row>
    <row r="317" spans="5:16">
      <c r="E317" s="12" t="str">
        <f>IFERROR(RANK(F317,[RANK])+SUMPRODUCT(--(F317=[RANK]),--(J317&lt;[NUM])),"")</f>
        <v/>
      </c>
      <c r="F317" s="12" t="str">
        <f>IFERROR(RANK(ProjectTimelineData[[#This Row],[DATE]],[DATE],1),"")</f>
        <v/>
      </c>
      <c r="G31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7" s="9" t="str">
        <f>IFERROR(IF(ISBLANK(INDEX(ProjectDetails[#Data],ROW(A312)+1,1)),"",IF($J316-1&lt;=-1,"",$J316-1)),"")</f>
        <v/>
      </c>
      <c r="M317" s="12" t="str">
        <f>IFERROR(ProjectTimelineData[NUM]+1,"")</f>
        <v/>
      </c>
      <c r="N317" s="13" t="str">
        <f>IFERROR(VLOOKUP([RANK Sorted],ProjectTimelineData[],3,0),"")</f>
        <v/>
      </c>
      <c r="O317" s="9" t="str">
        <f>IFERROR(VLOOKUP([RANK Sorted],ProjectTimelineData[],4,0),"")</f>
        <v/>
      </c>
      <c r="P317" s="9" t="str">
        <f>IFERROR(VLOOKUP([RANK Sorted],ProjectTimelineData[],5,0),"")</f>
        <v/>
      </c>
    </row>
    <row r="318" spans="5:16">
      <c r="E318" s="12" t="str">
        <f>IFERROR(RANK(F318,[RANK])+SUMPRODUCT(--(F318=[RANK]),--(J318&lt;[NUM])),"")</f>
        <v/>
      </c>
      <c r="F318" s="12" t="str">
        <f>IFERROR(RANK(ProjectTimelineData[[#This Row],[DATE]],[DATE],1),"")</f>
        <v/>
      </c>
      <c r="G31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8" s="9" t="str">
        <f>IFERROR(IF(ISBLANK(INDEX(ProjectDetails[#Data],ROW(A313)+1,1)),"",IF($J317-1&lt;=-1,"",$J317-1)),"")</f>
        <v/>
      </c>
      <c r="M318" s="12" t="str">
        <f>IFERROR(ProjectTimelineData[NUM]+1,"")</f>
        <v/>
      </c>
      <c r="N318" s="13" t="str">
        <f>IFERROR(VLOOKUP([RANK Sorted],ProjectTimelineData[],3,0),"")</f>
        <v/>
      </c>
      <c r="O318" s="9" t="str">
        <f>IFERROR(VLOOKUP([RANK Sorted],ProjectTimelineData[],4,0),"")</f>
        <v/>
      </c>
      <c r="P318" s="9" t="str">
        <f>IFERROR(VLOOKUP([RANK Sorted],ProjectTimelineData[],5,0),"")</f>
        <v/>
      </c>
    </row>
    <row r="319" spans="5:16">
      <c r="E319" s="12" t="str">
        <f>IFERROR(RANK(F319,[RANK])+SUMPRODUCT(--(F319=[RANK]),--(J319&lt;[NUM])),"")</f>
        <v/>
      </c>
      <c r="F319" s="12" t="str">
        <f>IFERROR(RANK(ProjectTimelineData[[#This Row],[DATE]],[DATE],1),"")</f>
        <v/>
      </c>
      <c r="G31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9" s="9" t="str">
        <f>IFERROR(IF(ISBLANK(INDEX(ProjectDetails[#Data],ROW(A314)+1,1)),"",IF($J318-1&lt;=-1,"",$J318-1)),"")</f>
        <v/>
      </c>
      <c r="M319" s="12" t="str">
        <f>IFERROR(ProjectTimelineData[NUM]+1,"")</f>
        <v/>
      </c>
      <c r="N319" s="13" t="str">
        <f>IFERROR(VLOOKUP([RANK Sorted],ProjectTimelineData[],3,0),"")</f>
        <v/>
      </c>
      <c r="O319" s="9" t="str">
        <f>IFERROR(VLOOKUP([RANK Sorted],ProjectTimelineData[],4,0),"")</f>
        <v/>
      </c>
      <c r="P319" s="9" t="str">
        <f>IFERROR(VLOOKUP([RANK Sorted],ProjectTimelineData[],5,0),"")</f>
        <v/>
      </c>
    </row>
    <row r="320" spans="5:16">
      <c r="E320" s="12" t="str">
        <f>IFERROR(RANK(F320,[RANK])+SUMPRODUCT(--(F320=[RANK]),--(J320&lt;[NUM])),"")</f>
        <v/>
      </c>
      <c r="F320" s="12" t="str">
        <f>IFERROR(RANK(ProjectTimelineData[[#This Row],[DATE]],[DATE],1),"")</f>
        <v/>
      </c>
      <c r="G32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0" s="9" t="str">
        <f>IFERROR(IF(ISBLANK(INDEX(ProjectDetails[#Data],ROW(A315)+1,1)),"",IF($J319-1&lt;=-1,"",$J319-1)),"")</f>
        <v/>
      </c>
      <c r="M320" s="12" t="str">
        <f>IFERROR(ProjectTimelineData[NUM]+1,"")</f>
        <v/>
      </c>
      <c r="N320" s="13" t="str">
        <f>IFERROR(VLOOKUP([RANK Sorted],ProjectTimelineData[],3,0),"")</f>
        <v/>
      </c>
      <c r="O320" s="9" t="str">
        <f>IFERROR(VLOOKUP([RANK Sorted],ProjectTimelineData[],4,0),"")</f>
        <v/>
      </c>
      <c r="P320" s="9" t="str">
        <f>IFERROR(VLOOKUP([RANK Sorted],ProjectTimelineData[],5,0),"")</f>
        <v/>
      </c>
    </row>
    <row r="321" spans="5:16">
      <c r="E321" s="12" t="str">
        <f>IFERROR(RANK(F321,[RANK])+SUMPRODUCT(--(F321=[RANK]),--(J321&lt;[NUM])),"")</f>
        <v/>
      </c>
      <c r="F321" s="12" t="str">
        <f>IFERROR(RANK(ProjectTimelineData[[#This Row],[DATE]],[DATE],1),"")</f>
        <v/>
      </c>
      <c r="G32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1" s="9" t="str">
        <f>IFERROR(IF(ISBLANK(INDEX(ProjectDetails[#Data],ROW(A316)+1,1)),"",IF($J320-1&lt;=-1,"",$J320-1)),"")</f>
        <v/>
      </c>
      <c r="M321" s="12" t="str">
        <f>IFERROR(ProjectTimelineData[NUM]+1,"")</f>
        <v/>
      </c>
      <c r="N321" s="13" t="str">
        <f>IFERROR(VLOOKUP([RANK Sorted],ProjectTimelineData[],3,0),"")</f>
        <v/>
      </c>
      <c r="O321" s="9" t="str">
        <f>IFERROR(VLOOKUP([RANK Sorted],ProjectTimelineData[],4,0),"")</f>
        <v/>
      </c>
      <c r="P321" s="9" t="str">
        <f>IFERROR(VLOOKUP([RANK Sorted],ProjectTimelineData[],5,0),"")</f>
        <v/>
      </c>
    </row>
    <row r="322" spans="5:16">
      <c r="E322" s="12" t="str">
        <f>IFERROR(RANK(F322,[RANK])+SUMPRODUCT(--(F322=[RANK]),--(J322&lt;[NUM])),"")</f>
        <v/>
      </c>
      <c r="F322" s="12" t="str">
        <f>IFERROR(RANK(ProjectTimelineData[[#This Row],[DATE]],[DATE],1),"")</f>
        <v/>
      </c>
      <c r="G32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2" s="9" t="str">
        <f>IFERROR(IF(ISBLANK(INDEX(ProjectDetails[#Data],ROW(A317)+1,1)),"",IF($J321-1&lt;=-1,"",$J321-1)),"")</f>
        <v/>
      </c>
      <c r="M322" s="12" t="str">
        <f>IFERROR(ProjectTimelineData[NUM]+1,"")</f>
        <v/>
      </c>
      <c r="N322" s="13" t="str">
        <f>IFERROR(VLOOKUP([RANK Sorted],ProjectTimelineData[],3,0),"")</f>
        <v/>
      </c>
      <c r="O322" s="9" t="str">
        <f>IFERROR(VLOOKUP([RANK Sorted],ProjectTimelineData[],4,0),"")</f>
        <v/>
      </c>
      <c r="P322" s="9" t="str">
        <f>IFERROR(VLOOKUP([RANK Sorted],ProjectTimelineData[],5,0),"")</f>
        <v/>
      </c>
    </row>
    <row r="323" spans="5:16">
      <c r="E323" s="12" t="str">
        <f>IFERROR(RANK(F323,[RANK])+SUMPRODUCT(--(F323=[RANK]),--(J323&lt;[NUM])),"")</f>
        <v/>
      </c>
      <c r="F323" s="12" t="str">
        <f>IFERROR(RANK(ProjectTimelineData[[#This Row],[DATE]],[DATE],1),"")</f>
        <v/>
      </c>
      <c r="G32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3" s="9" t="str">
        <f>IFERROR(IF(ISBLANK(INDEX(ProjectDetails[#Data],ROW(A318)+1,1)),"",IF($J322-1&lt;=-1,"",$J322-1)),"")</f>
        <v/>
      </c>
      <c r="M323" s="12" t="str">
        <f>IFERROR(ProjectTimelineData[NUM]+1,"")</f>
        <v/>
      </c>
      <c r="N323" s="13" t="str">
        <f>IFERROR(VLOOKUP([RANK Sorted],ProjectTimelineData[],3,0),"")</f>
        <v/>
      </c>
      <c r="O323" s="9" t="str">
        <f>IFERROR(VLOOKUP([RANK Sorted],ProjectTimelineData[],4,0),"")</f>
        <v/>
      </c>
      <c r="P323" s="9" t="str">
        <f>IFERROR(VLOOKUP([RANK Sorted],ProjectTimelineData[],5,0),"")</f>
        <v/>
      </c>
    </row>
    <row r="324" spans="5:16">
      <c r="E324" s="12" t="str">
        <f>IFERROR(RANK(F324,[RANK])+SUMPRODUCT(--(F324=[RANK]),--(J324&lt;[NUM])),"")</f>
        <v/>
      </c>
      <c r="F324" s="12" t="str">
        <f>IFERROR(RANK(ProjectTimelineData[[#This Row],[DATE]],[DATE],1),"")</f>
        <v/>
      </c>
      <c r="G32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4" s="9" t="str">
        <f>IFERROR(IF(ISBLANK(INDEX(ProjectDetails[#Data],ROW(A319)+1,1)),"",IF($J323-1&lt;=-1,"",$J323-1)),"")</f>
        <v/>
      </c>
      <c r="M324" s="12" t="str">
        <f>IFERROR(ProjectTimelineData[NUM]+1,"")</f>
        <v/>
      </c>
      <c r="N324" s="13" t="str">
        <f>IFERROR(VLOOKUP([RANK Sorted],ProjectTimelineData[],3,0),"")</f>
        <v/>
      </c>
      <c r="O324" s="9" t="str">
        <f>IFERROR(VLOOKUP([RANK Sorted],ProjectTimelineData[],4,0),"")</f>
        <v/>
      </c>
      <c r="P324" s="9" t="str">
        <f>IFERROR(VLOOKUP([RANK Sorted],ProjectTimelineData[],5,0),"")</f>
        <v/>
      </c>
    </row>
    <row r="325" spans="5:16">
      <c r="E325" s="12" t="str">
        <f>IFERROR(RANK(F325,[RANK])+SUMPRODUCT(--(F325=[RANK]),--(J325&lt;[NUM])),"")</f>
        <v/>
      </c>
      <c r="F325" s="12" t="str">
        <f>IFERROR(RANK(ProjectTimelineData[[#This Row],[DATE]],[DATE],1),"")</f>
        <v/>
      </c>
      <c r="G32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5" s="9" t="str">
        <f>IFERROR(IF(ISBLANK(INDEX(ProjectDetails[#Data],ROW(A320)+1,1)),"",IF($J324-1&lt;=-1,"",$J324-1)),"")</f>
        <v/>
      </c>
      <c r="M325" s="12" t="str">
        <f>IFERROR(ProjectTimelineData[NUM]+1,"")</f>
        <v/>
      </c>
      <c r="N325" s="13" t="str">
        <f>IFERROR(VLOOKUP([RANK Sorted],ProjectTimelineData[],3,0),"")</f>
        <v/>
      </c>
      <c r="O325" s="9" t="str">
        <f>IFERROR(VLOOKUP([RANK Sorted],ProjectTimelineData[],4,0),"")</f>
        <v/>
      </c>
      <c r="P325" s="9" t="str">
        <f>IFERROR(VLOOKUP([RANK Sorted],ProjectTimelineData[],5,0),"")</f>
        <v/>
      </c>
    </row>
    <row r="326" spans="5:16">
      <c r="E326" s="12" t="str">
        <f>IFERROR(RANK(F326,[RANK])+SUMPRODUCT(--(F326=[RANK]),--(J326&lt;[NUM])),"")</f>
        <v/>
      </c>
      <c r="F326" s="12" t="str">
        <f>IFERROR(RANK(ProjectTimelineData[[#This Row],[DATE]],[DATE],1),"")</f>
        <v/>
      </c>
      <c r="G32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6" s="9" t="str">
        <f>IFERROR(IF(ISBLANK(INDEX(ProjectDetails[#Data],ROW(A321)+1,1)),"",IF($J325-1&lt;=-1,"",$J325-1)),"")</f>
        <v/>
      </c>
      <c r="M326" s="12" t="str">
        <f>IFERROR(ProjectTimelineData[NUM]+1,"")</f>
        <v/>
      </c>
      <c r="N326" s="13" t="str">
        <f>IFERROR(VLOOKUP([RANK Sorted],ProjectTimelineData[],3,0),"")</f>
        <v/>
      </c>
      <c r="O326" s="9" t="str">
        <f>IFERROR(VLOOKUP([RANK Sorted],ProjectTimelineData[],4,0),"")</f>
        <v/>
      </c>
      <c r="P326" s="9" t="str">
        <f>IFERROR(VLOOKUP([RANK Sorted],ProjectTimelineData[],5,0),"")</f>
        <v/>
      </c>
    </row>
    <row r="327" spans="5:16">
      <c r="E327" s="12" t="str">
        <f>IFERROR(RANK(F327,[RANK])+SUMPRODUCT(--(F327=[RANK]),--(J327&lt;[NUM])),"")</f>
        <v/>
      </c>
      <c r="F327" s="12" t="str">
        <f>IFERROR(RANK(ProjectTimelineData[[#This Row],[DATE]],[DATE],1),"")</f>
        <v/>
      </c>
      <c r="G32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7" s="9" t="str">
        <f>IFERROR(IF(ISBLANK(INDEX(ProjectDetails[#Data],ROW(A322)+1,1)),"",IF($J326-1&lt;=-1,"",$J326-1)),"")</f>
        <v/>
      </c>
      <c r="M327" s="12" t="str">
        <f>IFERROR(ProjectTimelineData[NUM]+1,"")</f>
        <v/>
      </c>
      <c r="N327" s="13" t="str">
        <f>IFERROR(VLOOKUP([RANK Sorted],ProjectTimelineData[],3,0),"")</f>
        <v/>
      </c>
      <c r="O327" s="9" t="str">
        <f>IFERROR(VLOOKUP([RANK Sorted],ProjectTimelineData[],4,0),"")</f>
        <v/>
      </c>
      <c r="P327" s="9" t="str">
        <f>IFERROR(VLOOKUP([RANK Sorted],ProjectTimelineData[],5,0),"")</f>
        <v/>
      </c>
    </row>
    <row r="328" spans="5:16">
      <c r="E328" s="12" t="str">
        <f>IFERROR(RANK(F328,[RANK])+SUMPRODUCT(--(F328=[RANK]),--(J328&lt;[NUM])),"")</f>
        <v/>
      </c>
      <c r="F328" s="12" t="str">
        <f>IFERROR(RANK(ProjectTimelineData[[#This Row],[DATE]],[DATE],1),"")</f>
        <v/>
      </c>
      <c r="G32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8" s="9" t="str">
        <f>IFERROR(IF(ISBLANK(INDEX(ProjectDetails[#Data],ROW(A323)+1,1)),"",IF($J327-1&lt;=-1,"",$J327-1)),"")</f>
        <v/>
      </c>
      <c r="M328" s="12" t="str">
        <f>IFERROR(ProjectTimelineData[NUM]+1,"")</f>
        <v/>
      </c>
      <c r="N328" s="13" t="str">
        <f>IFERROR(VLOOKUP([RANK Sorted],ProjectTimelineData[],3,0),"")</f>
        <v/>
      </c>
      <c r="O328" s="9" t="str">
        <f>IFERROR(VLOOKUP([RANK Sorted],ProjectTimelineData[],4,0),"")</f>
        <v/>
      </c>
      <c r="P328" s="9" t="str">
        <f>IFERROR(VLOOKUP([RANK Sorted],ProjectTimelineData[],5,0),"")</f>
        <v/>
      </c>
    </row>
    <row r="329" spans="5:16">
      <c r="E329" s="12" t="str">
        <f>IFERROR(RANK(F329,[RANK])+SUMPRODUCT(--(F329=[RANK]),--(J329&lt;[NUM])),"")</f>
        <v/>
      </c>
      <c r="F329" s="12" t="str">
        <f>IFERROR(RANK(ProjectTimelineData[[#This Row],[DATE]],[DATE],1),"")</f>
        <v/>
      </c>
      <c r="G32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9" s="9" t="str">
        <f>IFERROR(IF(ISBLANK(INDEX(ProjectDetails[#Data],ROW(A324)+1,1)),"",IF($J328-1&lt;=-1,"",$J328-1)),"")</f>
        <v/>
      </c>
      <c r="M329" s="12" t="str">
        <f>IFERROR(ProjectTimelineData[NUM]+1,"")</f>
        <v/>
      </c>
      <c r="N329" s="13" t="str">
        <f>IFERROR(VLOOKUP([RANK Sorted],ProjectTimelineData[],3,0),"")</f>
        <v/>
      </c>
      <c r="O329" s="9" t="str">
        <f>IFERROR(VLOOKUP([RANK Sorted],ProjectTimelineData[],4,0),"")</f>
        <v/>
      </c>
      <c r="P329" s="9" t="str">
        <f>IFERROR(VLOOKUP([RANK Sorted],ProjectTimelineData[],5,0),"")</f>
        <v/>
      </c>
    </row>
    <row r="330" spans="5:16">
      <c r="E330" s="12" t="str">
        <f>IFERROR(RANK(F330,[RANK])+SUMPRODUCT(--(F330=[RANK]),--(J330&lt;[NUM])),"")</f>
        <v/>
      </c>
      <c r="F330" s="12" t="str">
        <f>IFERROR(RANK(ProjectTimelineData[[#This Row],[DATE]],[DATE],1),"")</f>
        <v/>
      </c>
      <c r="G33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0" s="9" t="str">
        <f>IFERROR(IF(ISBLANK(INDEX(ProjectDetails[#Data],ROW(A325)+1,1)),"",IF($J329-1&lt;=-1,"",$J329-1)),"")</f>
        <v/>
      </c>
      <c r="M330" s="12" t="str">
        <f>IFERROR(ProjectTimelineData[NUM]+1,"")</f>
        <v/>
      </c>
      <c r="N330" s="13" t="str">
        <f>IFERROR(VLOOKUP([RANK Sorted],ProjectTimelineData[],3,0),"")</f>
        <v/>
      </c>
      <c r="O330" s="9" t="str">
        <f>IFERROR(VLOOKUP([RANK Sorted],ProjectTimelineData[],4,0),"")</f>
        <v/>
      </c>
      <c r="P330" s="9" t="str">
        <f>IFERROR(VLOOKUP([RANK Sorted],ProjectTimelineData[],5,0),"")</f>
        <v/>
      </c>
    </row>
    <row r="331" spans="5:16">
      <c r="E331" s="12" t="str">
        <f>IFERROR(RANK(F331,[RANK])+SUMPRODUCT(--(F331=[RANK]),--(J331&lt;[NUM])),"")</f>
        <v/>
      </c>
      <c r="F331" s="12" t="str">
        <f>IFERROR(RANK(ProjectTimelineData[[#This Row],[DATE]],[DATE],1),"")</f>
        <v/>
      </c>
      <c r="G33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1" s="9" t="str">
        <f>IFERROR(IF(ISBLANK(INDEX(ProjectDetails[#Data],ROW(A326)+1,1)),"",IF($J330-1&lt;=-1,"",$J330-1)),"")</f>
        <v/>
      </c>
      <c r="M331" s="12" t="str">
        <f>IFERROR(ProjectTimelineData[NUM]+1,"")</f>
        <v/>
      </c>
      <c r="N331" s="13" t="str">
        <f>IFERROR(VLOOKUP([RANK Sorted],ProjectTimelineData[],3,0),"")</f>
        <v/>
      </c>
      <c r="O331" s="9" t="str">
        <f>IFERROR(VLOOKUP([RANK Sorted],ProjectTimelineData[],4,0),"")</f>
        <v/>
      </c>
      <c r="P331" s="9" t="str">
        <f>IFERROR(VLOOKUP([RANK Sorted],ProjectTimelineData[],5,0),"")</f>
        <v/>
      </c>
    </row>
    <row r="332" spans="5:16">
      <c r="E332" s="12" t="str">
        <f>IFERROR(RANK(F332,[RANK])+SUMPRODUCT(--(F332=[RANK]),--(J332&lt;[NUM])),"")</f>
        <v/>
      </c>
      <c r="F332" s="12" t="str">
        <f>IFERROR(RANK(ProjectTimelineData[[#This Row],[DATE]],[DATE],1),"")</f>
        <v/>
      </c>
      <c r="G33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2" s="9" t="str">
        <f>IFERROR(IF(ISBLANK(INDEX(ProjectDetails[#Data],ROW(A327)+1,1)),"",IF($J331-1&lt;=-1,"",$J331-1)),"")</f>
        <v/>
      </c>
      <c r="M332" s="12" t="str">
        <f>IFERROR(ProjectTimelineData[NUM]+1,"")</f>
        <v/>
      </c>
      <c r="N332" s="13" t="str">
        <f>IFERROR(VLOOKUP([RANK Sorted],ProjectTimelineData[],3,0),"")</f>
        <v/>
      </c>
      <c r="O332" s="9" t="str">
        <f>IFERROR(VLOOKUP([RANK Sorted],ProjectTimelineData[],4,0),"")</f>
        <v/>
      </c>
      <c r="P332" s="9" t="str">
        <f>IFERROR(VLOOKUP([RANK Sorted],ProjectTimelineData[],5,0),"")</f>
        <v/>
      </c>
    </row>
    <row r="333" spans="5:16">
      <c r="E333" s="12" t="str">
        <f>IFERROR(RANK(F333,[RANK])+SUMPRODUCT(--(F333=[RANK]),--(J333&lt;[NUM])),"")</f>
        <v/>
      </c>
      <c r="F333" s="12" t="str">
        <f>IFERROR(RANK(ProjectTimelineData[[#This Row],[DATE]],[DATE],1),"")</f>
        <v/>
      </c>
      <c r="G33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3" s="9" t="str">
        <f>IFERROR(IF(ISBLANK(INDEX(ProjectDetails[#Data],ROW(A328)+1,1)),"",IF($J332-1&lt;=-1,"",$J332-1)),"")</f>
        <v/>
      </c>
      <c r="M333" s="12" t="str">
        <f>IFERROR(ProjectTimelineData[NUM]+1,"")</f>
        <v/>
      </c>
      <c r="N333" s="13" t="str">
        <f>IFERROR(VLOOKUP([RANK Sorted],ProjectTimelineData[],3,0),"")</f>
        <v/>
      </c>
      <c r="O333" s="9" t="str">
        <f>IFERROR(VLOOKUP([RANK Sorted],ProjectTimelineData[],4,0),"")</f>
        <v/>
      </c>
      <c r="P333" s="9" t="str">
        <f>IFERROR(VLOOKUP([RANK Sorted],ProjectTimelineData[],5,0),"")</f>
        <v/>
      </c>
    </row>
    <row r="334" spans="5:16">
      <c r="E334" s="12" t="str">
        <f>IFERROR(RANK(F334,[RANK])+SUMPRODUCT(--(F334=[RANK]),--(J334&lt;[NUM])),"")</f>
        <v/>
      </c>
      <c r="F334" s="12" t="str">
        <f>IFERROR(RANK(ProjectTimelineData[[#This Row],[DATE]],[DATE],1),"")</f>
        <v/>
      </c>
      <c r="G33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4" s="9" t="str">
        <f>IFERROR(IF(ISBLANK(INDEX(ProjectDetails[#Data],ROW(A329)+1,1)),"",IF($J333-1&lt;=-1,"",$J333-1)),"")</f>
        <v/>
      </c>
      <c r="M334" s="12" t="str">
        <f>IFERROR(ProjectTimelineData[NUM]+1,"")</f>
        <v/>
      </c>
      <c r="N334" s="13" t="str">
        <f>IFERROR(VLOOKUP([RANK Sorted],ProjectTimelineData[],3,0),"")</f>
        <v/>
      </c>
      <c r="O334" s="9" t="str">
        <f>IFERROR(VLOOKUP([RANK Sorted],ProjectTimelineData[],4,0),"")</f>
        <v/>
      </c>
      <c r="P334" s="9" t="str">
        <f>IFERROR(VLOOKUP([RANK Sorted],ProjectTimelineData[],5,0),"")</f>
        <v/>
      </c>
    </row>
    <row r="335" spans="5:16">
      <c r="E335" s="12" t="str">
        <f>IFERROR(RANK(F335,[RANK])+SUMPRODUCT(--(F335=[RANK]),--(J335&lt;[NUM])),"")</f>
        <v/>
      </c>
      <c r="F335" s="12" t="str">
        <f>IFERROR(RANK(ProjectTimelineData[[#This Row],[DATE]],[DATE],1),"")</f>
        <v/>
      </c>
      <c r="G33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5" s="9" t="str">
        <f>IFERROR(IF(ISBLANK(INDEX(ProjectDetails[#Data],ROW(A330)+1,1)),"",IF($J334-1&lt;=-1,"",$J334-1)),"")</f>
        <v/>
      </c>
      <c r="M335" s="12" t="str">
        <f>IFERROR(ProjectTimelineData[NUM]+1,"")</f>
        <v/>
      </c>
      <c r="N335" s="13" t="str">
        <f>IFERROR(VLOOKUP([RANK Sorted],ProjectTimelineData[],3,0),"")</f>
        <v/>
      </c>
      <c r="O335" s="9" t="str">
        <f>IFERROR(VLOOKUP([RANK Sorted],ProjectTimelineData[],4,0),"")</f>
        <v/>
      </c>
      <c r="P335" s="9" t="str">
        <f>IFERROR(VLOOKUP([RANK Sorted],ProjectTimelineData[],5,0),"")</f>
        <v/>
      </c>
    </row>
    <row r="336" spans="5:16">
      <c r="E336" s="12" t="str">
        <f>IFERROR(RANK(F336,[RANK])+SUMPRODUCT(--(F336=[RANK]),--(J336&lt;[NUM])),"")</f>
        <v/>
      </c>
      <c r="F336" s="12" t="str">
        <f>IFERROR(RANK(ProjectTimelineData[[#This Row],[DATE]],[DATE],1),"")</f>
        <v/>
      </c>
      <c r="G33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6" s="9" t="str">
        <f>IFERROR(IF(ISBLANK(INDEX(ProjectDetails[#Data],ROW(A331)+1,1)),"",IF($J335-1&lt;=-1,"",$J335-1)),"")</f>
        <v/>
      </c>
      <c r="M336" s="12" t="str">
        <f>IFERROR(ProjectTimelineData[NUM]+1,"")</f>
        <v/>
      </c>
      <c r="N336" s="13" t="str">
        <f>IFERROR(VLOOKUP([RANK Sorted],ProjectTimelineData[],3,0),"")</f>
        <v/>
      </c>
      <c r="O336" s="9" t="str">
        <f>IFERROR(VLOOKUP([RANK Sorted],ProjectTimelineData[],4,0),"")</f>
        <v/>
      </c>
      <c r="P336" s="9" t="str">
        <f>IFERROR(VLOOKUP([RANK Sorted],ProjectTimelineData[],5,0),"")</f>
        <v/>
      </c>
    </row>
    <row r="337" spans="5:16">
      <c r="E337" s="12" t="str">
        <f>IFERROR(RANK(F337,[RANK])+SUMPRODUCT(--(F337=[RANK]),--(J337&lt;[NUM])),"")</f>
        <v/>
      </c>
      <c r="F337" s="12" t="str">
        <f>IFERROR(RANK(ProjectTimelineData[[#This Row],[DATE]],[DATE],1),"")</f>
        <v/>
      </c>
      <c r="G33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7" s="9" t="str">
        <f>IFERROR(IF(ISBLANK(INDEX(ProjectDetails[#Data],ROW(A332)+1,1)),"",IF($J336-1&lt;=-1,"",$J336-1)),"")</f>
        <v/>
      </c>
      <c r="M337" s="12" t="str">
        <f>IFERROR(ProjectTimelineData[NUM]+1,"")</f>
        <v/>
      </c>
      <c r="N337" s="13" t="str">
        <f>IFERROR(VLOOKUP([RANK Sorted],ProjectTimelineData[],3,0),"")</f>
        <v/>
      </c>
      <c r="O337" s="9" t="str">
        <f>IFERROR(VLOOKUP([RANK Sorted],ProjectTimelineData[],4,0),"")</f>
        <v/>
      </c>
      <c r="P337" s="9" t="str">
        <f>IFERROR(VLOOKUP([RANK Sorted],ProjectTimelineData[],5,0),"")</f>
        <v/>
      </c>
    </row>
    <row r="338" spans="5:16">
      <c r="E338" s="12" t="str">
        <f>IFERROR(RANK(F338,[RANK])+SUMPRODUCT(--(F338=[RANK]),--(J338&lt;[NUM])),"")</f>
        <v/>
      </c>
      <c r="F338" s="12" t="str">
        <f>IFERROR(RANK(ProjectTimelineData[[#This Row],[DATE]],[DATE],1),"")</f>
        <v/>
      </c>
      <c r="G33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8" s="9" t="str">
        <f>IFERROR(IF(ISBLANK(INDEX(ProjectDetails[#Data],ROW(A333)+1,1)),"",IF($J337-1&lt;=-1,"",$J337-1)),"")</f>
        <v/>
      </c>
      <c r="M338" s="12" t="str">
        <f>IFERROR(ProjectTimelineData[NUM]+1,"")</f>
        <v/>
      </c>
      <c r="N338" s="13" t="str">
        <f>IFERROR(VLOOKUP([RANK Sorted],ProjectTimelineData[],3,0),"")</f>
        <v/>
      </c>
      <c r="O338" s="9" t="str">
        <f>IFERROR(VLOOKUP([RANK Sorted],ProjectTimelineData[],4,0),"")</f>
        <v/>
      </c>
      <c r="P338" s="9" t="str">
        <f>IFERROR(VLOOKUP([RANK Sorted],ProjectTimelineData[],5,0),"")</f>
        <v/>
      </c>
    </row>
    <row r="339" spans="5:16">
      <c r="E339" s="12" t="str">
        <f>IFERROR(RANK(F339,[RANK])+SUMPRODUCT(--(F339=[RANK]),--(J339&lt;[NUM])),"")</f>
        <v/>
      </c>
      <c r="F339" s="12" t="str">
        <f>IFERROR(RANK(ProjectTimelineData[[#This Row],[DATE]],[DATE],1),"")</f>
        <v/>
      </c>
      <c r="G33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9" s="9" t="str">
        <f>IFERROR(IF(ISBLANK(INDEX(ProjectDetails[#Data],ROW(A334)+1,1)),"",IF($J338-1&lt;=-1,"",$J338-1)),"")</f>
        <v/>
      </c>
      <c r="M339" s="12" t="str">
        <f>IFERROR(ProjectTimelineData[NUM]+1,"")</f>
        <v/>
      </c>
      <c r="N339" s="13" t="str">
        <f>IFERROR(VLOOKUP([RANK Sorted],ProjectTimelineData[],3,0),"")</f>
        <v/>
      </c>
      <c r="O339" s="9" t="str">
        <f>IFERROR(VLOOKUP([RANK Sorted],ProjectTimelineData[],4,0),"")</f>
        <v/>
      </c>
      <c r="P339" s="9" t="str">
        <f>IFERROR(VLOOKUP([RANK Sorted],ProjectTimelineData[],5,0),"")</f>
        <v/>
      </c>
    </row>
    <row r="340" spans="5:16">
      <c r="E340" s="12" t="str">
        <f>IFERROR(RANK(F340,[RANK])+SUMPRODUCT(--(F340=[RANK]),--(J340&lt;[NUM])),"")</f>
        <v/>
      </c>
      <c r="F340" s="12" t="str">
        <f>IFERROR(RANK(ProjectTimelineData[[#This Row],[DATE]],[DATE],1),"")</f>
        <v/>
      </c>
      <c r="G340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0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0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0" s="9" t="str">
        <f>IFERROR(IF(ISBLANK(INDEX(ProjectDetails[#Data],ROW(A335)+1,1)),"",IF($J339-1&lt;=-1,"",$J339-1)),"")</f>
        <v/>
      </c>
      <c r="M340" s="12" t="str">
        <f>IFERROR(ProjectTimelineData[NUM]+1,"")</f>
        <v/>
      </c>
      <c r="N340" s="13" t="str">
        <f>IFERROR(VLOOKUP([RANK Sorted],ProjectTimelineData[],3,0),"")</f>
        <v/>
      </c>
      <c r="O340" s="9" t="str">
        <f>IFERROR(VLOOKUP([RANK Sorted],ProjectTimelineData[],4,0),"")</f>
        <v/>
      </c>
      <c r="P340" s="9" t="str">
        <f>IFERROR(VLOOKUP([RANK Sorted],ProjectTimelineData[],5,0),"")</f>
        <v/>
      </c>
    </row>
    <row r="341" spans="5:16">
      <c r="E341" s="12" t="str">
        <f>IFERROR(RANK(F341,[RANK])+SUMPRODUCT(--(F341=[RANK]),--(J341&lt;[NUM])),"")</f>
        <v/>
      </c>
      <c r="F341" s="12" t="str">
        <f>IFERROR(RANK(ProjectTimelineData[[#This Row],[DATE]],[DATE],1),"")</f>
        <v/>
      </c>
      <c r="G341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1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1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1" s="9" t="str">
        <f>IFERROR(IF(ISBLANK(INDEX(ProjectDetails[#Data],ROW(A336)+1,1)),"",IF($J340-1&lt;=-1,"",$J340-1)),"")</f>
        <v/>
      </c>
      <c r="M341" s="12" t="str">
        <f>IFERROR(ProjectTimelineData[NUM]+1,"")</f>
        <v/>
      </c>
      <c r="N341" s="13" t="str">
        <f>IFERROR(VLOOKUP([RANK Sorted],ProjectTimelineData[],3,0),"")</f>
        <v/>
      </c>
      <c r="O341" s="9" t="str">
        <f>IFERROR(VLOOKUP([RANK Sorted],ProjectTimelineData[],4,0),"")</f>
        <v/>
      </c>
      <c r="P341" s="9" t="str">
        <f>IFERROR(VLOOKUP([RANK Sorted],ProjectTimelineData[],5,0),"")</f>
        <v/>
      </c>
    </row>
    <row r="342" spans="5:16">
      <c r="E342" s="12" t="str">
        <f>IFERROR(RANK(F342,[RANK])+SUMPRODUCT(--(F342=[RANK]),--(J342&lt;[NUM])),"")</f>
        <v/>
      </c>
      <c r="F342" s="12" t="str">
        <f>IFERROR(RANK(ProjectTimelineData[[#This Row],[DATE]],[DATE],1),"")</f>
        <v/>
      </c>
      <c r="G342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2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2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2" s="9" t="str">
        <f>IFERROR(IF(ISBLANK(INDEX(ProjectDetails[#Data],ROW(A337)+1,1)),"",IF($J341-1&lt;=-1,"",$J341-1)),"")</f>
        <v/>
      </c>
      <c r="M342" s="12" t="str">
        <f>IFERROR(ProjectTimelineData[NUM]+1,"")</f>
        <v/>
      </c>
      <c r="N342" s="13" t="str">
        <f>IFERROR(VLOOKUP([RANK Sorted],ProjectTimelineData[],3,0),"")</f>
        <v/>
      </c>
      <c r="O342" s="9" t="str">
        <f>IFERROR(VLOOKUP([RANK Sorted],ProjectTimelineData[],4,0),"")</f>
        <v/>
      </c>
      <c r="P342" s="9" t="str">
        <f>IFERROR(VLOOKUP([RANK Sorted],ProjectTimelineData[],5,0),"")</f>
        <v/>
      </c>
    </row>
    <row r="343" spans="5:16">
      <c r="E343" s="12" t="str">
        <f>IFERROR(RANK(F343,[RANK])+SUMPRODUCT(--(F343=[RANK]),--(J343&lt;[NUM])),"")</f>
        <v/>
      </c>
      <c r="F343" s="12" t="str">
        <f>IFERROR(RANK(ProjectTimelineData[[#This Row],[DATE]],[DATE],1),"")</f>
        <v/>
      </c>
      <c r="G343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3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3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3" s="9" t="str">
        <f>IFERROR(IF(ISBLANK(INDEX(ProjectDetails[#Data],ROW(A338)+1,1)),"",IF($J342-1&lt;=-1,"",$J342-1)),"")</f>
        <v/>
      </c>
      <c r="M343" s="12" t="str">
        <f>IFERROR(ProjectTimelineData[NUM]+1,"")</f>
        <v/>
      </c>
      <c r="N343" s="13" t="str">
        <f>IFERROR(VLOOKUP([RANK Sorted],ProjectTimelineData[],3,0),"")</f>
        <v/>
      </c>
      <c r="O343" s="9" t="str">
        <f>IFERROR(VLOOKUP([RANK Sorted],ProjectTimelineData[],4,0),"")</f>
        <v/>
      </c>
      <c r="P343" s="9" t="str">
        <f>IFERROR(VLOOKUP([RANK Sorted],ProjectTimelineData[],5,0),"")</f>
        <v/>
      </c>
    </row>
    <row r="344" spans="5:16">
      <c r="E344" s="12" t="str">
        <f>IFERROR(RANK(F344,[RANK])+SUMPRODUCT(--(F344=[RANK]),--(J344&lt;[NUM])),"")</f>
        <v/>
      </c>
      <c r="F344" s="12" t="str">
        <f>IFERROR(RANK(ProjectTimelineData[[#This Row],[DATE]],[DATE],1),"")</f>
        <v/>
      </c>
      <c r="G344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4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4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4" s="9" t="str">
        <f>IFERROR(IF(ISBLANK(INDEX(ProjectDetails[#Data],ROW(A339)+1,1)),"",IF($J343-1&lt;=-1,"",$J343-1)),"")</f>
        <v/>
      </c>
      <c r="M344" s="12" t="str">
        <f>IFERROR(ProjectTimelineData[NUM]+1,"")</f>
        <v/>
      </c>
      <c r="N344" s="13" t="str">
        <f>IFERROR(VLOOKUP([RANK Sorted],ProjectTimelineData[],3,0),"")</f>
        <v/>
      </c>
      <c r="O344" s="9" t="str">
        <f>IFERROR(VLOOKUP([RANK Sorted],ProjectTimelineData[],4,0),"")</f>
        <v/>
      </c>
      <c r="P344" s="9" t="str">
        <f>IFERROR(VLOOKUP([RANK Sorted],ProjectTimelineData[],5,0),"")</f>
        <v/>
      </c>
    </row>
    <row r="345" spans="5:16">
      <c r="E345" s="12" t="str">
        <f>IFERROR(RANK(F345,[RANK])+SUMPRODUCT(--(F345=[RANK]),--(J345&lt;[NUM])),"")</f>
        <v/>
      </c>
      <c r="F345" s="12" t="str">
        <f>IFERROR(RANK(ProjectTimelineData[[#This Row],[DATE]],[DATE],1),"")</f>
        <v/>
      </c>
      <c r="G345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5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5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5" s="9" t="str">
        <f>IFERROR(IF(ISBLANK(INDEX(ProjectDetails[#Data],ROW(A340)+1,1)),"",IF($J344-1&lt;=-1,"",$J344-1)),"")</f>
        <v/>
      </c>
      <c r="M345" s="12" t="str">
        <f>IFERROR(ProjectTimelineData[NUM]+1,"")</f>
        <v/>
      </c>
      <c r="N345" s="13" t="str">
        <f>IFERROR(VLOOKUP([RANK Sorted],ProjectTimelineData[],3,0),"")</f>
        <v/>
      </c>
      <c r="O345" s="9" t="str">
        <f>IFERROR(VLOOKUP([RANK Sorted],ProjectTimelineData[],4,0),"")</f>
        <v/>
      </c>
      <c r="P345" s="9" t="str">
        <f>IFERROR(VLOOKUP([RANK Sorted],ProjectTimelineData[],5,0),"")</f>
        <v/>
      </c>
    </row>
    <row r="346" spans="5:16">
      <c r="E346" s="12" t="str">
        <f>IFERROR(RANK(F346,[RANK])+SUMPRODUCT(--(F346=[RANK]),--(J346&lt;[NUM])),"")</f>
        <v/>
      </c>
      <c r="F346" s="12" t="str">
        <f>IFERROR(RANK(ProjectTimelineData[[#This Row],[DATE]],[DATE],1),"")</f>
        <v/>
      </c>
      <c r="G346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6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6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6" s="9" t="str">
        <f>IFERROR(IF(ISBLANK(INDEX(ProjectDetails[#Data],ROW(A341)+1,1)),"",IF($J345-1&lt;=-1,"",$J345-1)),"")</f>
        <v/>
      </c>
      <c r="M346" s="12" t="str">
        <f>IFERROR(ProjectTimelineData[NUM]+1,"")</f>
        <v/>
      </c>
      <c r="N346" s="13" t="str">
        <f>IFERROR(VLOOKUP([RANK Sorted],ProjectTimelineData[],3,0),"")</f>
        <v/>
      </c>
      <c r="O346" s="9" t="str">
        <f>IFERROR(VLOOKUP([RANK Sorted],ProjectTimelineData[],4,0),"")</f>
        <v/>
      </c>
      <c r="P346" s="9" t="str">
        <f>IFERROR(VLOOKUP([RANK Sorted],ProjectTimelineData[],5,0),"")</f>
        <v/>
      </c>
    </row>
    <row r="347" spans="5:16">
      <c r="E347" s="12" t="str">
        <f>IFERROR(RANK(F347,[RANK])+SUMPRODUCT(--(F347=[RANK]),--(J347&lt;[NUM])),"")</f>
        <v/>
      </c>
      <c r="F347" s="12" t="str">
        <f>IFERROR(RANK(ProjectTimelineData[[#This Row],[DATE]],[DATE],1),"")</f>
        <v/>
      </c>
      <c r="G347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7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7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7" s="9" t="str">
        <f>IFERROR(IF(ISBLANK(INDEX(ProjectDetails[#Data],ROW(A342)+1,1)),"",IF($J346-1&lt;=-1,"",$J346-1)),"")</f>
        <v/>
      </c>
      <c r="M347" s="12" t="str">
        <f>IFERROR(ProjectTimelineData[NUM]+1,"")</f>
        <v/>
      </c>
      <c r="N347" s="13" t="str">
        <f>IFERROR(VLOOKUP([RANK Sorted],ProjectTimelineData[],3,0),"")</f>
        <v/>
      </c>
      <c r="O347" s="9" t="str">
        <f>IFERROR(VLOOKUP([RANK Sorted],ProjectTimelineData[],4,0),"")</f>
        <v/>
      </c>
      <c r="P347" s="9" t="str">
        <f>IFERROR(VLOOKUP([RANK Sorted],ProjectTimelineData[],5,0),"")</f>
        <v/>
      </c>
    </row>
    <row r="348" spans="5:16">
      <c r="E348" s="12" t="str">
        <f>IFERROR(RANK(F348,[RANK])+SUMPRODUCT(--(F348=[RANK]),--(J348&lt;[NUM])),"")</f>
        <v/>
      </c>
      <c r="F348" s="12" t="str">
        <f>IFERROR(RANK(ProjectTimelineData[[#This Row],[DATE]],[DATE],1),"")</f>
        <v/>
      </c>
      <c r="G348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8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8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8" s="9" t="str">
        <f>IFERROR(IF(ISBLANK(INDEX(ProjectDetails[#Data],ROW(A343)+1,1)),"",IF($J347-1&lt;=-1,"",$J347-1)),"")</f>
        <v/>
      </c>
      <c r="M348" s="12" t="str">
        <f>IFERROR(ProjectTimelineData[NUM]+1,"")</f>
        <v/>
      </c>
      <c r="N348" s="13" t="str">
        <f>IFERROR(VLOOKUP([RANK Sorted],ProjectTimelineData[],3,0),"")</f>
        <v/>
      </c>
      <c r="O348" s="9" t="str">
        <f>IFERROR(VLOOKUP([RANK Sorted],ProjectTimelineData[],4,0),"")</f>
        <v/>
      </c>
      <c r="P348" s="9" t="str">
        <f>IFERROR(VLOOKUP([RANK Sorted],ProjectTimelineData[],5,0),"")</f>
        <v/>
      </c>
    </row>
    <row r="349" spans="5:16">
      <c r="E349" s="12" t="str">
        <f>IFERROR(RANK(F349,[RANK])+SUMPRODUCT(--(F349=[RANK]),--(J349&lt;[NUM])),"")</f>
        <v/>
      </c>
      <c r="F349" s="12" t="str">
        <f>IFERROR(RANK(ProjectTimelineData[[#This Row],[DATE]],[DATE],1),"")</f>
        <v/>
      </c>
      <c r="G349" s="13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9" s="14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9" s="14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9" s="9" t="str">
        <f>IFERROR(IF(ISBLANK(INDEX(ProjectDetails[#Data],ROW(A344)+1,1)),"",IF($J348-1&lt;=-1,"",$J348-1)),"")</f>
        <v/>
      </c>
      <c r="M349" s="12" t="str">
        <f>IFERROR(ProjectTimelineData[NUM]+1,"")</f>
        <v/>
      </c>
      <c r="N349" s="13" t="str">
        <f>IFERROR(VLOOKUP([RANK Sorted],ProjectTimelineData[],3,0),"")</f>
        <v/>
      </c>
      <c r="O349" s="9" t="str">
        <f>IFERROR(VLOOKUP([RANK Sorted],ProjectTimelineData[],4,0),"")</f>
        <v/>
      </c>
      <c r="P349" s="9" t="str">
        <f>IFERROR(VLOOKUP([RANK Sorted],ProjectTimelineData[],5,0),"")</f>
        <v/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Project Timeline</vt:lpstr>
      <vt:lpstr>Project Data Sorted</vt:lpstr>
      <vt:lpstr>ColumnTitle1</vt:lpstr>
      <vt:lpstr>'Project Timeline'!Print_Titles</vt:lpstr>
      <vt:lpstr>Project_last_entry</vt:lpstr>
      <vt:lpstr>Project_start_row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kehall</dc:creator>
  <cp:lastModifiedBy>kehall</cp:lastModifiedBy>
  <dcterms:created xsi:type="dcterms:W3CDTF">2017-06-24T00:49:35Z</dcterms:created>
  <dcterms:modified xsi:type="dcterms:W3CDTF">2018-02-05T21:01:57Z</dcterms:modified>
  <cp:version/>
</cp:coreProperties>
</file>