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filterPrivacy="1" defaultThemeVersion="124226"/>
  <bookViews>
    <workbookView xWindow="90" yWindow="630" windowWidth="23760" windowHeight="8835" tabRatio="775" firstSheet="3" activeTab="7"/>
  </bookViews>
  <sheets>
    <sheet name="Table_0_Information" sheetId="2" r:id="rId1"/>
    <sheet name="Table_1a_Codes_Rec" sheetId="3" r:id="rId2"/>
    <sheet name="Definitions" sheetId="8" r:id="rId3"/>
    <sheet name="Table_2.1_CSTE_Indicator" sheetId="1" r:id="rId4"/>
    <sheet name="Table_2.2_Adverse_Effects" sheetId="6" r:id="rId5"/>
    <sheet name="Table_2.3_Specific_Drugs" sheetId="7" r:id="rId6"/>
    <sheet name="Table_2.4_DDPI_PFS" sheetId="5" r:id="rId7"/>
    <sheet name="Table_2.5_Search_Order" sheetId="9" r:id="rId8"/>
  </sheets>
  <externalReferences>
    <externalReference r:id="rId9"/>
  </externalReferences>
  <calcPr calcId="171027"/>
</workbook>
</file>

<file path=xl/calcChain.xml><?xml version="1.0" encoding="utf-8"?>
<calcChain xmlns="http://schemas.openxmlformats.org/spreadsheetml/2006/main">
  <c r="K7" i="9" l="1"/>
  <c r="K8" i="9"/>
  <c r="K9" i="9"/>
  <c r="K6" i="9"/>
  <c r="K8" i="1"/>
  <c r="K9" i="1"/>
  <c r="K10" i="1"/>
  <c r="K11" i="1"/>
  <c r="K7" i="1"/>
  <c r="B4" i="5" l="1"/>
  <c r="B5" i="1"/>
  <c r="B4" i="3"/>
  <c r="C4" i="3"/>
  <c r="D4" i="3"/>
  <c r="E4" i="3"/>
  <c r="F4" i="3"/>
  <c r="G4" i="3"/>
  <c r="H4" i="3"/>
  <c r="I4" i="3"/>
  <c r="J4" i="3"/>
  <c r="K4" i="3"/>
  <c r="L4" i="3"/>
  <c r="M4" i="3"/>
  <c r="P4" i="3"/>
  <c r="Q4" i="3"/>
  <c r="R4" i="3"/>
  <c r="S4" i="3"/>
  <c r="T4" i="3"/>
  <c r="U4" i="3"/>
  <c r="V4" i="3"/>
  <c r="W4" i="3"/>
  <c r="X4" i="3"/>
  <c r="Y4" i="3"/>
  <c r="Z4" i="3"/>
  <c r="AA4" i="3"/>
  <c r="B16" i="3"/>
  <c r="P5" i="3"/>
  <c r="C16" i="3"/>
  <c r="Q5" i="3" s="1"/>
  <c r="D16" i="3"/>
  <c r="R5" i="3"/>
  <c r="E16" i="3"/>
  <c r="S5" i="3" s="1"/>
  <c r="F16" i="3"/>
  <c r="T5" i="3"/>
  <c r="G16" i="3"/>
  <c r="U5" i="3" s="1"/>
  <c r="H16" i="3"/>
  <c r="V6" i="3"/>
  <c r="I16" i="3"/>
  <c r="W5" i="3" s="1"/>
  <c r="J16" i="3"/>
  <c r="X5" i="3"/>
  <c r="K16" i="3"/>
  <c r="Y5" i="3" s="1"/>
  <c r="L16" i="3"/>
  <c r="Z5" i="3"/>
  <c r="M16" i="3"/>
  <c r="AA6" i="3" s="1"/>
  <c r="W14" i="3"/>
  <c r="AA11" i="3"/>
  <c r="W9" i="3"/>
  <c r="W6" i="3"/>
  <c r="Z15" i="3"/>
  <c r="R15" i="3"/>
  <c r="V14" i="3"/>
  <c r="Z13" i="3"/>
  <c r="R13" i="3"/>
  <c r="V12" i="3"/>
  <c r="R12" i="3"/>
  <c r="V11" i="3"/>
  <c r="V10" i="3"/>
  <c r="R9" i="3"/>
  <c r="V8" i="3"/>
  <c r="R8" i="3"/>
  <c r="V7" i="3"/>
  <c r="Z6" i="3"/>
  <c r="R6" i="3"/>
  <c r="V5" i="3"/>
  <c r="Q15" i="3"/>
  <c r="Y13" i="3"/>
  <c r="U12" i="3"/>
  <c r="Q11" i="3"/>
  <c r="Y9" i="3"/>
  <c r="U8" i="3"/>
  <c r="Q7" i="3"/>
  <c r="W15" i="3"/>
  <c r="AA12" i="3"/>
  <c r="S10" i="3"/>
  <c r="W7" i="3"/>
  <c r="V15" i="3"/>
  <c r="Z14" i="3"/>
  <c r="R14" i="3"/>
  <c r="V13" i="3"/>
  <c r="Z12" i="3"/>
  <c r="Z11" i="3"/>
  <c r="R11" i="3"/>
  <c r="Z10" i="3"/>
  <c r="R10" i="3"/>
  <c r="Z9" i="3"/>
  <c r="V9" i="3"/>
  <c r="Z8" i="3"/>
  <c r="Z7" i="3"/>
  <c r="R7" i="3"/>
  <c r="X15" i="3"/>
  <c r="T15" i="3"/>
  <c r="P15" i="3"/>
  <c r="X14" i="3"/>
  <c r="T14" i="3"/>
  <c r="P14" i="3"/>
  <c r="X13" i="3"/>
  <c r="T13" i="3"/>
  <c r="P13" i="3"/>
  <c r="X12" i="3"/>
  <c r="T12" i="3"/>
  <c r="P12" i="3"/>
  <c r="X11" i="3"/>
  <c r="T11" i="3"/>
  <c r="P11" i="3"/>
  <c r="X10" i="3"/>
  <c r="T10" i="3"/>
  <c r="P10" i="3"/>
  <c r="X9" i="3"/>
  <c r="T9" i="3"/>
  <c r="P9" i="3"/>
  <c r="X8" i="3"/>
  <c r="T8" i="3"/>
  <c r="P8" i="3"/>
  <c r="X7" i="3"/>
  <c r="T7" i="3"/>
  <c r="P7" i="3"/>
  <c r="X6" i="3"/>
  <c r="T6" i="3"/>
  <c r="P6" i="3"/>
  <c r="S8" i="3" l="1"/>
  <c r="W13" i="3"/>
  <c r="U7" i="3"/>
  <c r="Q10" i="3"/>
  <c r="Y12" i="3"/>
  <c r="Q14" i="3"/>
  <c r="AA9" i="3"/>
  <c r="S15" i="3"/>
  <c r="AA7" i="3"/>
  <c r="W10" i="3"/>
  <c r="S13" i="3"/>
  <c r="AA15" i="3"/>
  <c r="AA10" i="3"/>
  <c r="Q6" i="3"/>
  <c r="Y8" i="3"/>
  <c r="U11" i="3"/>
  <c r="U15" i="3"/>
  <c r="S7" i="3"/>
  <c r="W12" i="3"/>
  <c r="AA8" i="3"/>
  <c r="W11" i="3"/>
  <c r="S14" i="3"/>
  <c r="U6" i="3"/>
  <c r="Y7" i="3"/>
  <c r="Q9" i="3"/>
  <c r="U10" i="3"/>
  <c r="Y11" i="3"/>
  <c r="Q13" i="3"/>
  <c r="U14" i="3"/>
  <c r="Y15" i="3"/>
  <c r="S6" i="3"/>
  <c r="S9" i="3"/>
  <c r="S12" i="3"/>
  <c r="AA14" i="3"/>
  <c r="Y6" i="3"/>
  <c r="Q8" i="3"/>
  <c r="U9" i="3"/>
  <c r="Y10" i="3"/>
  <c r="Q12" i="3"/>
  <c r="U13" i="3"/>
  <c r="Y14" i="3"/>
  <c r="AA5" i="3"/>
  <c r="W8" i="3"/>
  <c r="S11" i="3"/>
  <c r="AA13" i="3"/>
</calcChain>
</file>

<file path=xl/sharedStrings.xml><?xml version="1.0" encoding="utf-8"?>
<sst xmlns="http://schemas.openxmlformats.org/spreadsheetml/2006/main" count="233" uniqueCount="168">
  <si>
    <t>Validation dataset</t>
  </si>
  <si>
    <t>Jan 1, 2016- Dec 31, 2016</t>
  </si>
  <si>
    <t>VALIDATION</t>
  </si>
  <si>
    <t>State 11</t>
  </si>
  <si>
    <t>State 10</t>
  </si>
  <si>
    <t>State 9</t>
  </si>
  <si>
    <t>State 8</t>
  </si>
  <si>
    <t>State 7</t>
  </si>
  <si>
    <t>State 6</t>
  </si>
  <si>
    <t>State 5</t>
  </si>
  <si>
    <t>New Mexico Hospital Discharge Data System January 1, 2016 through December 31, 2016</t>
  </si>
  <si>
    <t>New Mexico</t>
  </si>
  <si>
    <t>Produced by the Kentucky Injury Prevention and Research Center, as bona fide agent of the Kentucky Department for Public Health, December 2017. Data Source: Kentucky Inpatient Hospitalization Files, Frankfort, KY [2013-2017], Cabinet for Health and Family Services, Office of Health Policy. Data are provisional and are subject to change.</t>
  </si>
  <si>
    <t>Kentucky</t>
  </si>
  <si>
    <t>COLORADO Hospital Discharge Data System; Oct 1, 2015-Dec 31, 2016</t>
  </si>
  <si>
    <t>Oct 1, 2015- Dec 31, 2016</t>
  </si>
  <si>
    <t>Colorado</t>
  </si>
  <si>
    <t>Montana Hospital Discharge Data System; Oct 1, 2015-Dec 31, 2016</t>
  </si>
  <si>
    <t>Montana</t>
  </si>
  <si>
    <t>Note</t>
  </si>
  <si>
    <t>Date Range</t>
  </si>
  <si>
    <t>Number of Primary and Secondary Fields</t>
  </si>
  <si>
    <t>Date Submitted</t>
  </si>
  <si>
    <t>Jurisdiction</t>
  </si>
  <si>
    <t>Table 0: Information_About_Jurisdictions</t>
  </si>
  <si>
    <t>Percent</t>
  </si>
  <si>
    <t>Total</t>
  </si>
  <si>
    <t>.</t>
  </si>
  <si>
    <t>*</t>
  </si>
  <si>
    <t>Number of Records</t>
  </si>
  <si>
    <t>Number of drug poisoning T-codes per record</t>
  </si>
  <si>
    <t>Frequency Distribution of Number of Drug Poisoning Codes Per Record, CSTE Working Case Definition of Drug Poisoning</t>
  </si>
  <si>
    <t>Table 1a. Number of drug T-codes per record</t>
  </si>
  <si>
    <t>2015-4</t>
  </si>
  <si>
    <t>2016-1</t>
  </si>
  <si>
    <t>2016-2</t>
  </si>
  <si>
    <t>2016-3</t>
  </si>
  <si>
    <t>2016-4</t>
  </si>
  <si>
    <t>2017-1</t>
  </si>
  <si>
    <t>2017-2</t>
  </si>
  <si>
    <t>2017-3</t>
  </si>
  <si>
    <t>2017-4</t>
  </si>
  <si>
    <t>Subindicator: Methampthetamine  - Case Definition Drug Overdose, Adverse Effect</t>
  </si>
  <si>
    <t>Subindicator: Methampthetamine  - Case Definition Drug Overdose</t>
  </si>
  <si>
    <t>Subindicator: Other Amphetamines  - Case Definition Drug Overdose</t>
  </si>
  <si>
    <t>Subindicator: Other Amphetamine  - Case Definition Drug Overdose, Adverse Effect</t>
  </si>
  <si>
    <t>Subindicator: Other Stimulants  - Case Definition Drug Overdose</t>
  </si>
  <si>
    <t>Subindicator: Other Stimulants  - Case Definition Drug Overdose, Adverse Effect</t>
  </si>
  <si>
    <t>Why is this important?</t>
  </si>
  <si>
    <t>There was great concern that we failed to capture drug poisoning due to a prefernce of mental health codes for acute intoxication.</t>
  </si>
  <si>
    <t>All Diagnosis</t>
  </si>
  <si>
    <t>First Five Diagnoses</t>
  </si>
  <si>
    <t>First Ten Diagnoses</t>
  </si>
  <si>
    <t>Why are these important:</t>
  </si>
  <si>
    <t>All diagnosis is used for DDPI / PfS grant planning.  These indicators will be used for CDC planning and evaluation.</t>
  </si>
  <si>
    <t>Because the number of diagnosis codes varies from jurisdiction to jurisdiction, this will allow Katelyn to examine how that impacts case definition.  She plans on submitting a late breaking abstract for the results.</t>
  </si>
  <si>
    <t>2015-4 through 2016-4</t>
  </si>
  <si>
    <t>Unintentional</t>
  </si>
  <si>
    <t>Self-Harm</t>
  </si>
  <si>
    <t>Assault</t>
  </si>
  <si>
    <t>Undetermined</t>
  </si>
  <si>
    <t>Because of technical limitations, manner was inconsitently captured in ICD-9-CM.  This is the first opportunity to consistently examine manner.  For prevention purposes, self-harm is a much different problem than unintentional overdose.</t>
  </si>
  <si>
    <t>Poisoning by, adverse effect of and underdosing of systemic antibiotics</t>
  </si>
  <si>
    <t>Poisoning by, adverse effect of and underdosing of other systemic anti- infectives and antiparasitics</t>
  </si>
  <si>
    <t>Poisoning by, adverse effect of and underdosing of hormones and their synthetic substitutes and antagonists, not elsewhere classified</t>
  </si>
  <si>
    <t>Poisoning by, adverse effect of and underdosing of nonopioid analgesics, antipyretics and antirheumatics</t>
  </si>
  <si>
    <t>Poisoning by, adverse effect of and underdosing of narcotics and psychodysleptics [hallucinogens]</t>
  </si>
  <si>
    <t>_____ Opioids</t>
  </si>
  <si>
    <t>_____ Cannabis</t>
  </si>
  <si>
    <t>Poisoning by, adverse effect of and underdosing of anesthetics and therapeutic gases</t>
  </si>
  <si>
    <t>Poisoning by, adverse effect of and underdosing of antiepileptic, sedative- hypnotic and antiparkinsonism drugs</t>
  </si>
  <si>
    <t>Poisoning by, adverse effect of and underdosing of psychotropic drugs, not elsewhere classified</t>
  </si>
  <si>
    <t>Poisoning by, adverse effect of and underdosing of drugs primarily affecting the autonomic nervous system</t>
  </si>
  <si>
    <t>Poisoning by, adverse effect of and underdosing of primarily systemic and hematological agents, not elsewhere classified</t>
  </si>
  <si>
    <t>Poisoning by, adverse effect of and underdosing of agents primarily affecting the cardiovascular system</t>
  </si>
  <si>
    <t>Poisoning by, adverse effect of and underdosing of agents primarily affecting the gastrointestinal system</t>
  </si>
  <si>
    <t>Poisoning by, adverse effect of and underdosing of agents primarily acting on smooth and skeletal muscles and the respiratory system</t>
  </si>
  <si>
    <t>Poisoning by, adverse effect of and underdosing of topical agents primarily affecting skin and mucous membrane and by ophthalmological, otorhinorlaryngological and dental drugs</t>
  </si>
  <si>
    <t>Poisoning by, adverse effect of and underdosing of diuretics and other and unspecified drugs, medicaments and biological substances</t>
  </si>
  <si>
    <t>Adverse effects swamp drug overdose by case definition.  We need to determine what these adverse effects represent.  Ideally, we would do this with a Present on Admission indicator.  However; Colorado, Montana, and the Validation dataset lack such.</t>
  </si>
  <si>
    <t>These drugs are of great interest to policymakers.  We want to examine how adding adverse effects would affect these specific drugs.</t>
  </si>
  <si>
    <t>Principal diagnosis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</si>
  <si>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t>Note: Cody check the code, I am not sure it is actually pulling this.</t>
  </si>
  <si>
    <t>Note: Cody it looks like the code is looking for F-code with intoxication in the primary diagnosis and no other poisoning codes, but it is not clear if the definition is an F-code with intoxication in the primary diagnosis or any diagnosis field with not other poisoning code. We should clarify.</t>
  </si>
  <si>
    <t>CSTE: How-To Guide Drug Poisoning Hospitalizations</t>
  </si>
  <si>
    <t>Note: Cody the regular expression is 09932 and not O9932.</t>
  </si>
  <si>
    <t>Phase II Table 1 Definitions</t>
  </si>
  <si>
    <t>Note: Cody does this include missing encounter types? I cannot tell in the code? Also I thought the CSTE case definition was prinicpal diagnosis or first listed diagnosis of drug poisoning? I think the code is just pulling the principal diagnosis of drug poisoning.</t>
  </si>
  <si>
    <t>Phase II Table 2 Definition</t>
  </si>
  <si>
    <t>Phase II Table 3 Definitions</t>
  </si>
  <si>
    <t>Phase II Table 4 Case Definition</t>
  </si>
  <si>
    <t xml:space="preserve">Indicator Definition 2.1a. </t>
  </si>
  <si>
    <t xml:space="preserve">Indicator Definition 2.1b. </t>
  </si>
  <si>
    <t>Indicator Definition 2.1c. Prinicpal and Secondary Diagnosis of Drug Poisoning</t>
  </si>
  <si>
    <t>Indicator Definition 2.1d. Prinicpal Intoxication Without Mention of Drug Poisoning</t>
  </si>
  <si>
    <t>Indicator Definition 2.1e. Principal Diagnosis of Pregnancy complicated by Drug poisoning (O99.32)</t>
  </si>
  <si>
    <t>Indicator 2.2 CSTE Case Definition Adverse Effects</t>
  </si>
  <si>
    <t>Indicator 2.3.1 Opioids - Case Definition Drug Overdose</t>
  </si>
  <si>
    <t>Indicator 2.3.1a  Opioids - Case Definition Drug Overdose, Adverse Effect</t>
  </si>
  <si>
    <t>Indicator 2.3.1b  Opioids  - Case Definition  Adverse Effect, Behavioral Health (Addiction disorders)</t>
  </si>
  <si>
    <t>As defined in Indicator 2.3.1 but includes a 6th character of 5 or adverse affect.</t>
  </si>
  <si>
    <t>Any mention of T40.0-T40.4,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</si>
  <si>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As defined in Indicator 2.3.1 but includes a 6th character of 5 or adverse affect and behavioral health codes F11.</t>
  </si>
  <si>
    <t>Principal Diagnosis is F11-F16, F18, or F19 and at least one other diagnosis of drug poisoning T36 -T50 (as definted in 2.1a.).</t>
  </si>
  <si>
    <t>Principal diagnosis of T36 -T50 (All drug poisoning) and at least one other diagnosis of drug poisoning T36-50 (as definted in 2.1a.).</t>
  </si>
  <si>
    <t>Principal diagnosis of F-codes “with intoxication” (F11.12, F11.22, F11.92, F12.12, F12.22, F12.92, F13.12, F13.22, F13.92, F14.12, F14.22, F14.92, F15.12, F15.22, F15.92, F16.12, F16.22, F16.92, F18.12, F18.22, F18.92, F19.12, F19.22, F19.92) with no drug T-code (as definted in 2.1a.) in any diagnosis field.</t>
  </si>
  <si>
    <t>Principal diagnosis of O99.32 and no drug T-code (as definted in 2.1a.) in any diagnosis field.</t>
  </si>
  <si>
    <t>Principal diagnosis of T36 -T50 (as definted in 2.1a.) but only includes adverse effects.</t>
  </si>
  <si>
    <t>Indicator 2.3.2 Cannabis - Case Definition Drug Overdose</t>
  </si>
  <si>
    <t>Any mention of T40.7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</si>
  <si>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Indicator 2.3.2a Cannabis - Case Definition Drug Overdose, Adverse Effect</t>
  </si>
  <si>
    <t>As defined in Indicator 2.3.2 but includes a 6th character of 5 or adverse affect.</t>
  </si>
  <si>
    <t>Indicator 2.3.2b Cannabis - Case Definition, Adverse Effect, Behavioral Health</t>
  </si>
  <si>
    <t>As defined in Indicator 2.3.2 but includes a 6th character of 5 or adverse affect and behavioral health codes F12.</t>
  </si>
  <si>
    <t>Any mention of T43.62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</si>
  <si>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Indicator 2.3.3 Ampthetamines - Case Definition Drug Overdose</t>
  </si>
  <si>
    <t>As defined in Indicator 2.3.3 but includes a 6th character of 5 or adverse affect.</t>
  </si>
  <si>
    <t>DDPI/PFS Indicator 2.4.1. Non-Fatal drug overdose hospitalizations</t>
  </si>
  <si>
    <t>DDPI / PFS Indicator 2.4.3. Hospitalizations involving non-fatal heroin overdose</t>
  </si>
  <si>
    <t>DDPI / PFS Indicator 2.4.2. Hospitalizations involving non-fatal opioid overdose excluding heroin</t>
  </si>
  <si>
    <t>Indicator 2.3.3a Ampthetamines - Case Definition Drug Overdose, Adverse Effect</t>
  </si>
  <si>
    <t>Non fatal hospitalizations with principal diagnosis/first valid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</si>
  <si>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r>
      <t xml:space="preserve">Non fatal hospitalizations with any mention of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r>
    <r>
      <rPr>
        <b/>
        <sz val="11"/>
        <color theme="1"/>
        <rFont val="Calibri"/>
        <family val="2"/>
        <scheme val="minor"/>
      </rPr>
      <t>Excludes heroin code T40.1X[1-4][AD ].</t>
    </r>
  </si>
  <si>
    <t>Non fatal hospitalizations with any mention of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</si>
  <si>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 xml:space="preserve">Non fatal hospitalizations with any mention of T40.0, T40.2-T40.4, T40.60 &amp; T40.69 (Opioids) AND T40.1 (Heroin).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</si>
  <si>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Non fatal hospitalizations with any mention of T40.1 (Heroin) but NO mention of T40.0, T40.2-T40.4, T40.60 &amp; T40.69 (Opioids).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</si>
  <si>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Note: Cody when you explain this really clarify the differnces from Indicator 2.4.4</t>
  </si>
  <si>
    <t xml:space="preserve">Non fatal hospitalizations with any mention of T40.0, T40.2-T40.4, T40.60 &amp; T40.69 (Opioids) but NOT T40.1 (Heroin).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</si>
  <si>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DDPI / PFS Indicator 2.4.4. Hospitalizations involving heroin alone</t>
  </si>
  <si>
    <t>DDPI / PFS Indicator 2.4.5. Hospitalizations involving heroin and other opiods</t>
  </si>
  <si>
    <t>DDPI / PFS Indicator 2.4.6. Hospitalizations involving other opioids alone</t>
  </si>
  <si>
    <t>Indicator Definition 2.1a. Prinicpal Diagnosis of Drug Poisoning</t>
  </si>
  <si>
    <t>Indicator Definition 2.1b. Principal Diagnosis is F11-F16,F18,F19 and Secondary Diagnosis of Drug Poisoning</t>
  </si>
  <si>
    <t>Table 1. Variations on the CSTE Drug Poisoning Indicator Case Definition 1 from Phase 1 analysis.</t>
  </si>
  <si>
    <t xml:space="preserve">CSTE Proposed Case Definition 1: </t>
  </si>
  <si>
    <t>Principal/first listed diagnosis of T36 -T50 (All drug poisoning). 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</si>
  <si>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t>Table 2: Indicator 2.2 CSTE Case Definition Adverse Effects</t>
  </si>
  <si>
    <t>Table 3: Specific Drugs, CSTE Definitions</t>
  </si>
  <si>
    <t>Indicator 2.3.1a Opioids - Case Definition Drug Overdose, Adverse Effect</t>
  </si>
  <si>
    <t>Indicator 2.3.1b Opioids - Case Definition  Adverse Effect, Behavioral Health (Addiction disorders)</t>
  </si>
  <si>
    <t>DDPI/PFS Indicator 2.4.1. Non-fatal drug overdose hospitalizations</t>
  </si>
  <si>
    <t>Table 4. Variations of DDPI / PfS Drug Poisoning Indicator Case Definitions</t>
  </si>
  <si>
    <t>DDPI/PFS Indicator 2.4.1a. Non-fatal drug overdose hospitalizations</t>
  </si>
  <si>
    <t>DDPI / PFS Indicator 2.4.2a. Hospitalizations involving non-fatal opioid overdose excluding heroin</t>
  </si>
  <si>
    <t>DDPI / PFS Indicator 2.4.3a. Hospitalizations involving non-fatal heroin overdose</t>
  </si>
  <si>
    <t>Table 2.4b: DDPI / PfS Case Definitions (Alternative Heroin and Other Opioids), By Quarter</t>
  </si>
  <si>
    <t>Table 2.4a. Initial Encounter (and Missing) Only, by Quarter</t>
  </si>
  <si>
    <t>Indicator 2.3.4 Cocaine - Case Definition Drug Overdose</t>
  </si>
  <si>
    <t>Indicator 2.3.4a Cocaine - Case Definition Drug Overdose, Adverse Effect</t>
  </si>
  <si>
    <t>Add Benzos.</t>
  </si>
  <si>
    <t>2016 Total</t>
  </si>
  <si>
    <t>Table 5. Search Order</t>
  </si>
  <si>
    <t>Why is this important:</t>
  </si>
  <si>
    <t>There is concern about how the search order affects the decision to assign a drug poisoning vs external cause code for surveillance.  The current search pattern used for injury and poisoning is Principal Dx, External Cause, Secondary Dx.  Based on work in Phase I, drug poisoning codes are in Secondary Dx fields, not External Cause fields.  This table examines search order prioirty.</t>
  </si>
  <si>
    <t>Indicator 2.3.4b Cocaine - Case Definition  Adverse Effect, Behavioral Health (Addiction disorders)</t>
  </si>
  <si>
    <t>Table 2.4c: DDPI / PfS Case Definitions, by manner type</t>
  </si>
  <si>
    <t>Numbers will be similar to Phase I: Table 1a and Table 6 with minor differences due to first listed versus first valid.</t>
  </si>
  <si>
    <t>_____Amphetamines</t>
  </si>
  <si>
    <t>Indicator 2.3.4 Benzodiazapene - Case Definition Drug Overdose</t>
  </si>
  <si>
    <t>Indicator 2.3.4a Benzodiazapene - Case Definition Drug Overdose, Adverse Effect</t>
  </si>
  <si>
    <t>First Diagnosis Only</t>
  </si>
  <si>
    <t xml:space="preserve">Drug Poisoning Cases </t>
  </si>
  <si>
    <t>State Injury Indicators use the first valid external cause code.  In the case of records with both drug poisoning and injury, these will be counted based on both coding practice and the search order of variables.  These tables enable us to examine how drug poisoning overdose definition provides different numbers than injury and poisoning.</t>
  </si>
  <si>
    <t>2.5.a Primary Dx of Drug Poisoning (CSTE 2.1a)</t>
  </si>
  <si>
    <t>2.5.b Additional Cases Secondary Dx of Drug Poisoning (CSTE 2.1b Minus 2.1a)</t>
  </si>
  <si>
    <t>2.5.c Cases Secondary Dx Drug Poisoning with Mechanism / Manner Code Before Dx Code (Prin Dx, External Cause Fields, Secondary Dx)</t>
  </si>
  <si>
    <t>2.5.d Cases Secondary Dx Drug Poisoning with Mechanism / Manner Code Before Dx Code (Prin Dx, Secondary Dx, External Cause)</t>
  </si>
  <si>
    <t>For juridictions without dedicated external cause fields, measures 2.5.c and 2.5.d should be identical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</si>
</sst>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2" x14ac:knownFonts="1">
    <font>
      <sz val="11"/>
      <color theme="1"/>
      <name val="Calibri"/>
      <family val="2"/>
      <scheme val="minor"/>
    </font>
    <font>
      <b/>
      <sz val="15"/>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b/>
      <sz val="12"/>
      <color theme="3"/>
      <name val="Calibri"/>
      <family val="2"/>
      <scheme val="minor"/>
    </font>
    <font>
      <b/>
      <sz val="11"/>
      <color rgb="FF000000"/>
      <name val="Arial"/>
      <family val="2"/>
    </font>
    <font>
      <sz val="11"/>
      <color rgb="FF000000"/>
      <name val="Arial"/>
      <family val="2"/>
    </font>
    <font>
      <sz val="12"/>
      <color theme="1"/>
      <name val="Calibri"/>
      <family val="2"/>
      <scheme val="minor"/>
    </font>
    <font>
      <b/>
      <sz val="12"/>
      <color theme="1"/>
      <name val="Calibri"/>
      <family val="2"/>
      <scheme val="minor"/>
    </font>
    <font>
      <b/>
      <sz val="11"/>
      <color rgb="FF000000"/>
      <name val="Calibri"/>
      <family val="2"/>
      <scheme val="minor"/>
    </font>
    <font>
      <sz val="12"/>
      <name val="Calibri"/>
      <family val="2"/>
      <scheme val="minor"/>
    </font>
  </fonts>
  <fills count="4">
    <fill>
      <patternFill patternType="none"/>
    </fill>
    <fill>
      <patternFill patternType="gray125"/>
    </fill>
    <fill>
      <patternFill patternType="solid">
        <fgColor rgb="FFFFCC99"/>
      </patternFill>
    </fill>
    <fill>
      <patternFill patternType="solid">
        <fgColor rgb="FFF2F2F2"/>
      </patternFill>
    </fill>
  </fills>
  <borders count="10">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auto="1"/>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diagonal/>
    </border>
    <border>
      <left style="medium">
        <color rgb="FFC1C1C1"/>
      </left>
      <right/>
      <top style="medium">
        <color rgb="FFC1C1C1"/>
      </top>
      <bottom/>
      <diagonal/>
    </border>
    <border>
      <left/>
      <right/>
      <top style="medium">
        <color rgb="FFC1C1C1"/>
      </top>
      <bottom/>
      <diagonal/>
    </border>
  </borders>
  <cellStyleXfs count="4">
    <xf numFmtId="0" fontId="0" fillId="0" borderId="0"/>
    <xf numFmtId="0" fontId="1" fillId="0" borderId="1" applyNumberFormat="0" applyFill="0" applyAlignment="0" applyProtection="0"/>
    <xf numFmtId="0" fontId="2" fillId="2" borderId="2" applyNumberFormat="0" applyAlignment="0" applyProtection="0"/>
    <xf numFmtId="0" fontId="3" fillId="3" borderId="2" applyNumberFormat="0" applyAlignment="0" applyProtection="0"/>
  </cellStyleXfs>
  <cellXfs count="56">
    <xf numFmtId="0" fontId="0" fillId="0" borderId="0" xfId="0"/>
    <xf numFmtId="164" fontId="0" fillId="0" borderId="0" xfId="0" applyNumberFormat="1"/>
    <xf numFmtId="0" fontId="2" fillId="2" borderId="2" xfId="2"/>
    <xf numFmtId="164" fontId="2" fillId="2" borderId="2" xfId="2" applyNumberFormat="1"/>
    <xf numFmtId="0" fontId="2" fillId="2" borderId="2" xfId="2" applyAlignment="1">
      <alignment vertical="top"/>
    </xf>
    <xf numFmtId="0" fontId="5" fillId="0" borderId="1" xfId="1" applyFont="1"/>
    <xf numFmtId="0" fontId="5" fillId="0" borderId="1" xfId="1" applyFont="1" applyAlignment="1">
      <alignment wrapText="1"/>
    </xf>
    <xf numFmtId="164" fontId="5" fillId="0" borderId="1" xfId="1" applyNumberFormat="1" applyFont="1"/>
    <xf numFmtId="0" fontId="4" fillId="0" borderId="3" xfId="0" applyFont="1" applyBorder="1"/>
    <xf numFmtId="0" fontId="0" fillId="0" borderId="3" xfId="0" applyBorder="1"/>
    <xf numFmtId="10" fontId="3" fillId="3" borderId="2" xfId="3" applyNumberFormat="1"/>
    <xf numFmtId="0" fontId="4" fillId="0" borderId="4" xfId="0" applyFont="1" applyBorder="1" applyAlignment="1">
      <alignment horizontal="center" vertical="top" wrapText="1"/>
    </xf>
    <xf numFmtId="0" fontId="2" fillId="2" borderId="2" xfId="2" applyAlignment="1">
      <alignment horizontal="right"/>
    </xf>
    <xf numFmtId="0" fontId="2" fillId="2" borderId="2" xfId="2" applyAlignment="1">
      <alignmen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2" fillId="2" borderId="7" xfId="2" applyBorder="1" applyAlignment="1">
      <alignment vertical="top" wrapText="1"/>
    </xf>
    <xf numFmtId="0" fontId="2" fillId="2" borderId="7" xfId="2" applyBorder="1" applyAlignment="1">
      <alignment horizontal="right"/>
    </xf>
    <xf numFmtId="0" fontId="2" fillId="2" borderId="7" xfId="2" applyBorder="1"/>
    <xf numFmtId="0" fontId="2" fillId="2" borderId="2" xfId="2" applyAlignment="1">
      <alignment horizontal="right" vertical="center" wrapText="1"/>
    </xf>
    <xf numFmtId="0" fontId="1" fillId="0" borderId="1" xfId="1" applyAlignment="1">
      <alignment vertical="top" wrapText="1"/>
    </xf>
    <xf numFmtId="0" fontId="0" fillId="0" borderId="0" xfId="0" applyAlignment="1">
      <alignment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0" xfId="0" applyFont="1" applyAlignment="1">
      <alignment wrapText="1"/>
    </xf>
    <xf numFmtId="0" fontId="7" fillId="0" borderId="8" xfId="0" applyFont="1" applyBorder="1" applyAlignment="1">
      <alignment vertical="top" wrapText="1"/>
    </xf>
    <xf numFmtId="0" fontId="7" fillId="0" borderId="9" xfId="0" applyFont="1" applyBorder="1" applyAlignment="1">
      <alignment vertical="top" wrapText="1"/>
    </xf>
    <xf numFmtId="0" fontId="8" fillId="0" borderId="0" xfId="0" applyFont="1"/>
    <xf numFmtId="0" fontId="0" fillId="0" borderId="0" xfId="0"/>
    <xf numFmtId="0" fontId="0" fillId="0" borderId="0" xfId="0"/>
    <xf numFmtId="0" fontId="6" fillId="0" borderId="0" xfId="0" applyFont="1" applyFill="1" applyBorder="1" applyAlignment="1">
      <alignment wrapText="1"/>
    </xf>
    <xf numFmtId="0" fontId="4" fillId="0" borderId="0" xfId="0" applyFont="1"/>
    <xf numFmtId="0" fontId="7" fillId="0" borderId="0" xfId="0" applyFont="1" applyBorder="1" applyAlignment="1">
      <alignment vertical="top" wrapText="1"/>
    </xf>
    <xf numFmtId="0" fontId="9" fillId="0" borderId="0" xfId="0" applyFont="1"/>
    <xf numFmtId="0" fontId="0" fillId="0" borderId="0" xfId="0"/>
    <xf numFmtId="0" fontId="0" fillId="0" borderId="0" xfId="0"/>
    <xf numFmtId="0" fontId="6" fillId="0" borderId="0" xfId="0" applyFont="1" applyFill="1" applyBorder="1" applyAlignment="1">
      <alignment horizontal="center" vertical="top" wrapText="1"/>
    </xf>
    <xf numFmtId="0" fontId="0" fillId="0" borderId="0" xfId="0" applyAlignment="1">
      <alignment vertical="center" wrapText="1"/>
    </xf>
    <xf numFmtId="0" fontId="10" fillId="0" borderId="0" xfId="0" applyFont="1" applyAlignment="1">
      <alignment wrapText="1"/>
    </xf>
    <xf numFmtId="0" fontId="4" fillId="0" borderId="0" xfId="0" applyFont="1" applyAlignment="1">
      <alignment vertical="center" wrapText="1"/>
    </xf>
    <xf numFmtId="0" fontId="10" fillId="0" borderId="0" xfId="0" applyFont="1" applyAlignment="1">
      <alignment vertical="center" wrapText="1"/>
    </xf>
    <xf numFmtId="0" fontId="4" fillId="0" borderId="0" xfId="0" applyFont="1" applyAlignment="1">
      <alignment wrapText="1"/>
    </xf>
    <xf numFmtId="0" fontId="0" fillId="0" borderId="0" xfId="0"/>
    <xf numFmtId="0" fontId="11" fillId="0" borderId="0" xfId="0" applyFont="1"/>
    <xf numFmtId="0" fontId="11" fillId="0" borderId="0" xfId="0" applyFont="1" applyAlignment="1">
      <alignment horizontal="left" vertical="center" wrapText="1"/>
    </xf>
    <xf numFmtId="0" fontId="0" fillId="0" borderId="0" xfId="0" applyFont="1" applyAlignment="1">
      <alignment wrapText="1"/>
    </xf>
    <xf numFmtId="0" fontId="0" fillId="0" borderId="0" xfId="0"/>
    <xf numFmtId="0" fontId="0" fillId="0" borderId="0" xfId="0"/>
    <xf numFmtId="0" fontId="0" fillId="0" borderId="0" xfId="0"/>
    <xf numFmtId="0" fontId="0" fillId="0" borderId="0" xfId="0" applyAlignment="1">
      <alignment horizontal="center" wrapText="1"/>
    </xf>
    <xf numFmtId="0" fontId="7" fillId="0" borderId="0" xfId="0" applyFont="1" applyAlignment="1">
      <alignment vertical="top" wrapText="1"/>
    </xf>
    <xf numFmtId="0" fontId="0" fillId="0" borderId="0" xfId="0" applyAlignment="1"/>
    <xf numFmtId="0" fontId="0" fillId="0" borderId="0" xfId="0"/>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cellXfs>
  <cellStyles count="4">
    <cellStyle name="Calculation" xfId="3" builtinId="22"/>
    <cellStyle name="Heading 1" xfId="1" builtinId="16"/>
    <cellStyle name="Input" xfId="2" builtinId="2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effectLst/>
              </a:rPr>
              <a:t>Table 1a - Number of drug T-codes per record</a:t>
            </a:r>
            <a:endParaRPr lang="en-US">
              <a:effectLst/>
            </a:endParaRP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0-BFF3-4807-B73D-17248857E59B}"/>
            </c:ext>
          </c:extLst>
        </c:ser>
        <c:ser>
          <c:idx val="1"/>
          <c:order val="1"/>
          <c:spPr>
            <a:solidFill>
              <a:schemeClr val="accent2"/>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1-BFF3-4807-B73D-17248857E59B}"/>
            </c:ext>
          </c:extLst>
        </c:ser>
        <c:ser>
          <c:idx val="2"/>
          <c:order val="2"/>
          <c:spPr>
            <a:solidFill>
              <a:schemeClr val="accent3"/>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2-BFF3-4807-B73D-17248857E59B}"/>
            </c:ext>
          </c:extLst>
        </c:ser>
        <c:ser>
          <c:idx val="3"/>
          <c:order val="3"/>
          <c:spPr>
            <a:solidFill>
              <a:schemeClr val="accent4"/>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3-BFF3-4807-B73D-17248857E59B}"/>
            </c:ext>
          </c:extLst>
        </c:ser>
        <c:ser>
          <c:idx val="4"/>
          <c:order val="4"/>
          <c:spPr>
            <a:solidFill>
              <a:schemeClr val="accent5"/>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4-BFF3-4807-B73D-17248857E59B}"/>
            </c:ext>
          </c:extLst>
        </c:ser>
        <c:ser>
          <c:idx val="5"/>
          <c:order val="5"/>
          <c:spPr>
            <a:solidFill>
              <a:schemeClr val="accent6"/>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5-BFF3-4807-B73D-17248857E59B}"/>
            </c:ext>
          </c:extLst>
        </c:ser>
        <c:ser>
          <c:idx val="6"/>
          <c:order val="6"/>
          <c:spPr>
            <a:solidFill>
              <a:schemeClr val="accent1">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6-BFF3-4807-B73D-17248857E59B}"/>
            </c:ext>
          </c:extLst>
        </c:ser>
        <c:ser>
          <c:idx val="7"/>
          <c:order val="7"/>
          <c:spPr>
            <a:solidFill>
              <a:schemeClr val="accent2">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7-BFF3-4807-B73D-17248857E59B}"/>
            </c:ext>
          </c:extLst>
        </c:ser>
        <c:ser>
          <c:idx val="8"/>
          <c:order val="8"/>
          <c:spPr>
            <a:solidFill>
              <a:schemeClr val="accent3">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8-BFF3-4807-B73D-17248857E59B}"/>
            </c:ext>
          </c:extLst>
        </c:ser>
        <c:ser>
          <c:idx val="9"/>
          <c:order val="9"/>
          <c:spPr>
            <a:solidFill>
              <a:schemeClr val="accent4">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9-BFF3-4807-B73D-17248857E59B}"/>
            </c:ext>
          </c:extLst>
        </c:ser>
        <c:ser>
          <c:idx val="10"/>
          <c:order val="10"/>
          <c:spPr>
            <a:solidFill>
              <a:schemeClr val="accent5">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A-BFF3-4807-B73D-17248857E59B}"/>
            </c:ext>
          </c:extLst>
        </c:ser>
        <c:ser>
          <c:idx val="11"/>
          <c:order val="11"/>
          <c:spPr>
            <a:solidFill>
              <a:schemeClr val="accent6">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B-BFF3-4807-B73D-17248857E59B}"/>
            </c:ext>
          </c:extLst>
        </c:ser>
        <c:dLbls>
          <c:showLegendKey val="0"/>
          <c:showVal val="0"/>
          <c:showCatName val="0"/>
          <c:showSerName val="0"/>
          <c:showPercent val="0"/>
          <c:showBubbleSize val="0"/>
        </c:dLbls>
        <c:gapWidth val="219"/>
        <c:overlap val="-27"/>
        <c:axId val="345958392"/>
        <c:axId val="345954080"/>
      </c:barChart>
      <c:catAx>
        <c:axId val="345958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54080"/>
        <c:crosses val="autoZero"/>
        <c:auto val="1"/>
        <c:lblAlgn val="ctr"/>
        <c:lblOffset val="100"/>
        <c:noMultiLvlLbl val="0"/>
      </c:catAx>
      <c:valAx>
        <c:axId val="345954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58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1a. Number of drug T-codes per record</a:t>
            </a:r>
          </a:p>
        </c:rich>
      </c:tx>
      <c:overlay val="0"/>
      <c:spPr>
        <a:noFill/>
        <a:ln>
          <a:noFill/>
        </a:ln>
        <a:effectLst/>
      </c:spPr>
    </c:title>
    <c:autoTitleDeleted val="0"/>
    <c:plotArea>
      <c:layout/>
      <c:barChart>
        <c:barDir val="col"/>
        <c:grouping val="clustered"/>
        <c:varyColors val="0"/>
        <c:ser>
          <c:idx val="0"/>
          <c:order val="0"/>
          <c:tx>
            <c:strRef>
              <c:f>Table_1a_Codes_Rec!$P$4</c:f>
              <c:strCache>
                <c:ptCount val="1"/>
                <c:pt idx="0">
                  <c:v>Montana</c:v>
                </c:pt>
              </c:strCache>
            </c:strRef>
          </c:tx>
          <c:spPr>
            <a:solidFill>
              <a:schemeClr val="accent1"/>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Table_1a_Codes_Rec!$P$5:$P$15</c:f>
              <c:numCache>
                <c:formatCode>0.00%</c:formatCode>
                <c:ptCount val="11"/>
                <c:pt idx="0">
                  <c:v>0.66803278688524592</c:v>
                </c:pt>
                <c:pt idx="1">
                  <c:v>0.20594262295081966</c:v>
                </c:pt>
                <c:pt idx="2">
                  <c:v>8.6065573770491802E-2</c:v>
                </c:pt>
                <c:pt idx="3">
                  <c:v>3.0737704918032786E-2</c:v>
                </c:pt>
                <c:pt idx="4">
                  <c:v>6.1475409836065573E-3</c:v>
                </c:pt>
                <c:pt idx="5">
                  <c:v>1.0245901639344263E-3</c:v>
                </c:pt>
                <c:pt idx="6">
                  <c:v>1.0245901639344263E-3</c:v>
                </c:pt>
                <c:pt idx="7">
                  <c:v>1.0245901639344263E-3</c:v>
                </c:pt>
                <c:pt idx="8">
                  <c:v>0</c:v>
                </c:pt>
                <c:pt idx="9">
                  <c:v>0</c:v>
                </c:pt>
                <c:pt idx="10">
                  <c:v>0</c:v>
                </c:pt>
              </c:numCache>
            </c:numRef>
          </c:val>
          <c:extLst>
            <c:ext xmlns:c16="http://schemas.microsoft.com/office/drawing/2014/chart" uri="{C3380CC4-5D6E-409C-BE32-E72D297353CC}">
              <c16:uniqueId val="{00000000-816D-49F9-B12F-ACA98B9CFF42}"/>
            </c:ext>
          </c:extLst>
        </c:ser>
        <c:ser>
          <c:idx val="1"/>
          <c:order val="1"/>
          <c:tx>
            <c:strRef>
              <c:f>Table_1a_Codes_Rec!$Q$4</c:f>
              <c:strCache>
                <c:ptCount val="1"/>
                <c:pt idx="0">
                  <c:v>Colorado</c:v>
                </c:pt>
              </c:strCache>
            </c:strRef>
          </c:tx>
          <c:spPr>
            <a:solidFill>
              <a:schemeClr val="accent2"/>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Table_1a_Codes_Rec!$Q$5:$Q$15</c:f>
              <c:numCache>
                <c:formatCode>0.00%</c:formatCode>
                <c:ptCount val="11"/>
                <c:pt idx="0">
                  <c:v>0.65803425774877655</c:v>
                </c:pt>
                <c:pt idx="1">
                  <c:v>0.21757748776508973</c:v>
                </c:pt>
                <c:pt idx="2">
                  <c:v>8.1362153344208807E-2</c:v>
                </c:pt>
                <c:pt idx="3">
                  <c:v>2.8955954323001631E-2</c:v>
                </c:pt>
                <c:pt idx="4">
                  <c:v>8.9722675367047301E-3</c:v>
                </c:pt>
                <c:pt idx="5">
                  <c:v>3.4665579119086461E-3</c:v>
                </c:pt>
                <c:pt idx="6">
                  <c:v>6.1174551386623159E-4</c:v>
                </c:pt>
                <c:pt idx="7">
                  <c:v>4.0783034257748778E-4</c:v>
                </c:pt>
                <c:pt idx="8">
                  <c:v>2.0391517128874389E-4</c:v>
                </c:pt>
                <c:pt idx="9">
                  <c:v>2.0391517128874389E-4</c:v>
                </c:pt>
                <c:pt idx="10">
                  <c:v>2.0391517128874389E-4</c:v>
                </c:pt>
              </c:numCache>
            </c:numRef>
          </c:val>
          <c:extLst>
            <c:ext xmlns:c16="http://schemas.microsoft.com/office/drawing/2014/chart" uri="{C3380CC4-5D6E-409C-BE32-E72D297353CC}">
              <c16:uniqueId val="{00000001-816D-49F9-B12F-ACA98B9CFF42}"/>
            </c:ext>
          </c:extLst>
        </c:ser>
        <c:ser>
          <c:idx val="2"/>
          <c:order val="2"/>
          <c:tx>
            <c:strRef>
              <c:f>Table_1a_Codes_Rec!$R$4</c:f>
              <c:strCache>
                <c:ptCount val="1"/>
                <c:pt idx="0">
                  <c:v>Kentucky</c:v>
                </c:pt>
              </c:strCache>
            </c:strRef>
          </c:tx>
          <c:spPr>
            <a:solidFill>
              <a:schemeClr val="accent3"/>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Table_1a_Codes_Rec!$R$5:$R$15</c:f>
              <c:numCache>
                <c:formatCode>0.00%</c:formatCode>
                <c:ptCount val="11"/>
                <c:pt idx="0">
                  <c:v>0.66607301869991098</c:v>
                </c:pt>
                <c:pt idx="1">
                  <c:v>0.21994657168299198</c:v>
                </c:pt>
                <c:pt idx="2">
                  <c:v>9.1718610863757793E-2</c:v>
                </c:pt>
                <c:pt idx="3">
                  <c:v>2.2261798753339269E-2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816D-49F9-B12F-ACA98B9CFF42}"/>
            </c:ext>
          </c:extLst>
        </c:ser>
        <c:ser>
          <c:idx val="3"/>
          <c:order val="3"/>
          <c:tx>
            <c:strRef>
              <c:f>Table_1a_Codes_Rec!$S$4</c:f>
              <c:strCache>
                <c:ptCount val="1"/>
                <c:pt idx="0">
                  <c:v>New Mexico</c:v>
                </c:pt>
              </c:strCache>
            </c:strRef>
          </c:tx>
          <c:spPr>
            <a:solidFill>
              <a:schemeClr val="accent4"/>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Table_1a_Codes_Rec!$S$5:$S$15</c:f>
              <c:numCache>
                <c:formatCode>0.00%</c:formatCode>
                <c:ptCount val="11"/>
                <c:pt idx="0">
                  <c:v>0.64308681672025725</c:v>
                </c:pt>
                <c:pt idx="1">
                  <c:v>0.22508038585209003</c:v>
                </c:pt>
                <c:pt idx="2">
                  <c:v>8.6816720257234734E-2</c:v>
                </c:pt>
                <c:pt idx="3">
                  <c:v>2.5723472668810289E-2</c:v>
                </c:pt>
                <c:pt idx="4">
                  <c:v>1.2861736334405145E-2</c:v>
                </c:pt>
                <c:pt idx="5">
                  <c:v>2.572347266881029E-3</c:v>
                </c:pt>
                <c:pt idx="6">
                  <c:v>1.9292604501607716E-3</c:v>
                </c:pt>
                <c:pt idx="7">
                  <c:v>1.2861736334405145E-3</c:v>
                </c:pt>
                <c:pt idx="8">
                  <c:v>6.4308681672025725E-4</c:v>
                </c:pt>
                <c:pt idx="9">
                  <c:v>0</c:v>
                </c:pt>
                <c:pt idx="10">
                  <c:v>0</c:v>
                </c:pt>
              </c:numCache>
            </c:numRef>
          </c:val>
          <c:extLst>
            <c:ext xmlns:c16="http://schemas.microsoft.com/office/drawing/2014/chart" uri="{C3380CC4-5D6E-409C-BE32-E72D297353CC}">
              <c16:uniqueId val="{00000003-816D-49F9-B12F-ACA98B9CFF42}"/>
            </c:ext>
          </c:extLst>
        </c:ser>
        <c:ser>
          <c:idx val="4"/>
          <c:order val="4"/>
          <c:tx>
            <c:strRef>
              <c:f>Table_1a_Codes_Rec!$T$4</c:f>
              <c:strCache>
                <c:ptCount val="1"/>
                <c:pt idx="0">
                  <c:v>State 5</c:v>
                </c:pt>
              </c:strCache>
            </c:strRef>
          </c:tx>
          <c:spPr>
            <a:solidFill>
              <a:schemeClr val="accent5"/>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Table_1a_Codes_Rec!$T$5:$T$15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816D-49F9-B12F-ACA98B9CFF42}"/>
            </c:ext>
          </c:extLst>
        </c:ser>
        <c:ser>
          <c:idx val="5"/>
          <c:order val="5"/>
          <c:tx>
            <c:strRef>
              <c:f>Table_1a_Codes_Rec!$U$4</c:f>
              <c:strCache>
                <c:ptCount val="1"/>
                <c:pt idx="0">
                  <c:v>State 6</c:v>
                </c:pt>
              </c:strCache>
            </c:strRef>
          </c:tx>
          <c:spPr>
            <a:solidFill>
              <a:schemeClr val="accent6"/>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Table_1a_Codes_Rec!$U$5:$U$15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816D-49F9-B12F-ACA98B9CFF42}"/>
            </c:ext>
          </c:extLst>
        </c:ser>
        <c:ser>
          <c:idx val="6"/>
          <c:order val="6"/>
          <c:tx>
            <c:strRef>
              <c:f>Table_1a_Codes_Rec!$V$4</c:f>
              <c:strCache>
                <c:ptCount val="1"/>
                <c:pt idx="0">
                  <c:v>State 7</c:v>
                </c:pt>
              </c:strCache>
            </c:strRef>
          </c:tx>
          <c:spPr>
            <a:solidFill>
              <a:schemeClr val="accent1">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Table_1a_Codes_Rec!$V$5:$V$15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816D-49F9-B12F-ACA98B9CFF42}"/>
            </c:ext>
          </c:extLst>
        </c:ser>
        <c:ser>
          <c:idx val="7"/>
          <c:order val="7"/>
          <c:tx>
            <c:strRef>
              <c:f>Table_1a_Codes_Rec!$W$4</c:f>
              <c:strCache>
                <c:ptCount val="1"/>
                <c:pt idx="0">
                  <c:v>State 8</c:v>
                </c:pt>
              </c:strCache>
            </c:strRef>
          </c:tx>
          <c:spPr>
            <a:solidFill>
              <a:schemeClr val="accent2">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Table_1a_Codes_Rec!$W$5:$W$15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7-816D-49F9-B12F-ACA98B9CFF42}"/>
            </c:ext>
          </c:extLst>
        </c:ser>
        <c:ser>
          <c:idx val="8"/>
          <c:order val="8"/>
          <c:tx>
            <c:strRef>
              <c:f>Table_1a_Codes_Rec!$X$4</c:f>
              <c:strCache>
                <c:ptCount val="1"/>
                <c:pt idx="0">
                  <c:v>State 9</c:v>
                </c:pt>
              </c:strCache>
            </c:strRef>
          </c:tx>
          <c:spPr>
            <a:solidFill>
              <a:schemeClr val="accent3">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Table_1a_Codes_Rec!$X$5:$X$15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8-816D-49F9-B12F-ACA98B9CFF42}"/>
            </c:ext>
          </c:extLst>
        </c:ser>
        <c:ser>
          <c:idx val="9"/>
          <c:order val="9"/>
          <c:tx>
            <c:strRef>
              <c:f>Table_1a_Codes_Rec!$Y$4</c:f>
              <c:strCache>
                <c:ptCount val="1"/>
                <c:pt idx="0">
                  <c:v>State 10</c:v>
                </c:pt>
              </c:strCache>
            </c:strRef>
          </c:tx>
          <c:spPr>
            <a:solidFill>
              <a:schemeClr val="accent4">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Table_1a_Codes_Rec!$Y$5:$Y$15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9-816D-49F9-B12F-ACA98B9CFF42}"/>
            </c:ext>
          </c:extLst>
        </c:ser>
        <c:ser>
          <c:idx val="10"/>
          <c:order val="10"/>
          <c:tx>
            <c:strRef>
              <c:f>Table_1a_Codes_Rec!$Z$4</c:f>
              <c:strCache>
                <c:ptCount val="1"/>
                <c:pt idx="0">
                  <c:v>State 11</c:v>
                </c:pt>
              </c:strCache>
            </c:strRef>
          </c:tx>
          <c:spPr>
            <a:solidFill>
              <a:schemeClr val="accent5">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Table_1a_Codes_Rec!$Z$5:$Z$15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A-816D-49F9-B12F-ACA98B9CFF42}"/>
            </c:ext>
          </c:extLst>
        </c:ser>
        <c:ser>
          <c:idx val="11"/>
          <c:order val="11"/>
          <c:tx>
            <c:strRef>
              <c:f>Table_1a_Codes_Rec!$AA$4</c:f>
              <c:strCache>
                <c:ptCount val="1"/>
                <c:pt idx="0">
                  <c:v>VALIDATION</c:v>
                </c:pt>
              </c:strCache>
            </c:strRef>
          </c:tx>
          <c:spPr>
            <a:solidFill>
              <a:schemeClr val="accent6">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Table_1a_Codes_Rec!$AA$5:$AA$15</c:f>
              <c:numCache>
                <c:formatCode>0.00%</c:formatCode>
                <c:ptCount val="11"/>
                <c:pt idx="0">
                  <c:v>0.28915662650602408</c:v>
                </c:pt>
                <c:pt idx="1">
                  <c:v>9.036144578313253E-2</c:v>
                </c:pt>
                <c:pt idx="2">
                  <c:v>0.62048192771084343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B-816D-49F9-B12F-ACA98B9CFF42}"/>
            </c:ext>
          </c:extLst>
        </c:ser>
        <c:dLbls>
          <c:showLegendKey val="0"/>
          <c:showVal val="0"/>
          <c:showCatName val="0"/>
          <c:showSerName val="0"/>
          <c:showPercent val="0"/>
          <c:showBubbleSize val="0"/>
        </c:dLbls>
        <c:gapWidth val="219"/>
        <c:overlap val="-27"/>
        <c:axId val="345960352"/>
        <c:axId val="345956040"/>
      </c:barChart>
      <c:catAx>
        <c:axId val="345960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56040"/>
        <c:crosses val="autoZero"/>
        <c:auto val="1"/>
        <c:lblAlgn val="ctr"/>
        <c:lblOffset val="100"/>
        <c:noMultiLvlLbl val="0"/>
      </c:catAx>
      <c:valAx>
        <c:axId val="345956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60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3017520"/>
          <a:ext cx="3147060" cy="3764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7620</xdr:rowOff>
    </xdr:from>
    <xdr:to>
      <xdr:col>6</xdr:col>
      <xdr:colOff>236220</xdr:colOff>
      <xdr:row>43</xdr:row>
      <xdr:rowOff>167640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3246120"/>
          <a:ext cx="3893820" cy="51130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1a - Number of drug T-codes per record</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number of drug poisonings T-codes per record meeting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example, in Montana, among inpatient hospital records that meet the criteria for case definition 1, there are 652 records with only 1 drug poisoning T-code and 201 records with 2 drug poisoning T-codes.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Among these records, identify the number of drug poisoning T-Codes that appear in each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gives us a quick sense of how many poisoning visits involve multi-drug poisonings. If a high percentage of poisoning visits involve multiple drugs, it could have implications for how we choose to operationalize drug-specific sub-indicators (e.g. deciding whether sub-indicators should be mutually exclusive in the event that we use an any-mention approach). Depending on the results of this analysis, we could choose to take a deeper dive and determine which codes are most often grouped together. </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endParaRPr lang="en-US">
            <a:effectLst/>
          </a:endParaRPr>
        </a:p>
        <a:p>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800100</xdr:colOff>
      <xdr:row>49</xdr:row>
      <xdr:rowOff>22860</xdr:rowOff>
    </xdr:from>
    <xdr:to>
      <xdr:col>13</xdr:col>
      <xdr:colOff>114300</xdr:colOff>
      <xdr:row>72</xdr:row>
      <xdr:rowOff>30480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601980</xdr:colOff>
      <xdr:row>17</xdr:row>
      <xdr:rowOff>7620</xdr:rowOff>
    </xdr:from>
    <xdr:to>
      <xdr:col>19</xdr:col>
      <xdr:colOff>99060</xdr:colOff>
      <xdr:row>40</xdr:row>
      <xdr:rowOff>30480</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HDD/Identified/Projects/2018/CSTE_Drug_Poisoning/Multiple_States_CaseDefinitionTables_AllDrugHosp.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_0_Information"/>
      <sheetName val="Table_1a_Codes_Rec"/>
      <sheetName val="Table_1b_Codes_List"/>
      <sheetName val="Table_2_Encounter"/>
      <sheetName val="Table_3_Manner"/>
      <sheetName val="Table_4_Other_Codes"/>
      <sheetName val="Table_5_Behavioral"/>
      <sheetName val="Table_6_First_Mention"/>
      <sheetName val="Table_7_Primary"/>
      <sheetName val="Table_9_Any_Mention"/>
      <sheetName val="Optional_Table _10_Quarter"/>
      <sheetName val="Table_11_Discharge_Expired"/>
    </sheetNames>
    <sheetDataSet>
      <sheetData sheetId="0">
        <row r="4">
          <cell r="A4" t="str">
            <v>Montana</v>
          </cell>
        </row>
        <row r="5">
          <cell r="A5" t="str">
            <v>Colorado</v>
          </cell>
        </row>
        <row r="6">
          <cell r="A6" t="str">
            <v>Kentucky</v>
          </cell>
        </row>
        <row r="7">
          <cell r="A7" t="str">
            <v>New Mexico</v>
          </cell>
        </row>
        <row r="8">
          <cell r="A8" t="str">
            <v>State 5</v>
          </cell>
        </row>
        <row r="9">
          <cell r="A9" t="str">
            <v>State 6</v>
          </cell>
        </row>
        <row r="10">
          <cell r="A10" t="str">
            <v>State 7</v>
          </cell>
        </row>
        <row r="11">
          <cell r="A11" t="str">
            <v>State 8</v>
          </cell>
        </row>
        <row r="12">
          <cell r="A12" t="str">
            <v>State 9</v>
          </cell>
        </row>
        <row r="13">
          <cell r="A13" t="str">
            <v>State 10</v>
          </cell>
        </row>
        <row r="14">
          <cell r="A14" t="str">
            <v>State 11</v>
          </cell>
        </row>
        <row r="15">
          <cell r="A15" t="str">
            <v>VALIDATION</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A4" sqref="A4"/>
    </sheetView>
  </sheetViews>
  <sheetFormatPr defaultRowHeight="15" x14ac:dyDescent="0.25"/>
  <cols>
    <col min="1" max="1" width="37.7109375" bestFit="1" customWidth="1"/>
    <col min="2" max="2" width="17.85546875" style="1" bestFit="1" customWidth="1"/>
    <col min="3" max="3" width="17.140625" customWidth="1"/>
    <col min="4" max="4" width="22.7109375" bestFit="1" customWidth="1"/>
    <col min="5" max="5" width="80.85546875" customWidth="1"/>
  </cols>
  <sheetData>
    <row r="1" spans="1:5" x14ac:dyDescent="0.25">
      <c r="A1" t="s">
        <v>24</v>
      </c>
    </row>
    <row r="3" spans="1:5" ht="47.25" customHeight="1" thickBot="1" x14ac:dyDescent="0.3">
      <c r="A3" s="5" t="s">
        <v>23</v>
      </c>
      <c r="B3" s="7" t="s">
        <v>22</v>
      </c>
      <c r="C3" s="6" t="s">
        <v>21</v>
      </c>
      <c r="D3" s="5" t="s">
        <v>20</v>
      </c>
      <c r="E3" s="5" t="s">
        <v>19</v>
      </c>
    </row>
    <row r="4" spans="1:5" ht="15.75" thickTop="1" x14ac:dyDescent="0.25">
      <c r="A4" s="2" t="s">
        <v>18</v>
      </c>
      <c r="B4" s="3">
        <v>43126</v>
      </c>
      <c r="C4" s="2">
        <v>9</v>
      </c>
      <c r="D4" s="2" t="s">
        <v>15</v>
      </c>
      <c r="E4" s="2" t="s">
        <v>17</v>
      </c>
    </row>
    <row r="5" spans="1:5" x14ac:dyDescent="0.25">
      <c r="A5" s="2" t="s">
        <v>16</v>
      </c>
      <c r="B5" s="3">
        <v>43027</v>
      </c>
      <c r="C5" s="2">
        <v>30</v>
      </c>
      <c r="D5" s="2" t="s">
        <v>15</v>
      </c>
      <c r="E5" s="4" t="s">
        <v>14</v>
      </c>
    </row>
    <row r="6" spans="1:5" x14ac:dyDescent="0.25">
      <c r="A6" s="2" t="s">
        <v>13</v>
      </c>
      <c r="B6" s="3">
        <v>43074</v>
      </c>
      <c r="C6" s="2">
        <v>25</v>
      </c>
      <c r="D6" s="2"/>
      <c r="E6" s="2" t="s">
        <v>12</v>
      </c>
    </row>
    <row r="7" spans="1:5" x14ac:dyDescent="0.25">
      <c r="A7" s="2" t="s">
        <v>11</v>
      </c>
      <c r="B7" s="3">
        <v>43087</v>
      </c>
      <c r="C7" s="2"/>
      <c r="D7" s="2" t="s">
        <v>1</v>
      </c>
      <c r="E7" s="4" t="s">
        <v>10</v>
      </c>
    </row>
    <row r="8" spans="1:5" x14ac:dyDescent="0.25">
      <c r="A8" s="2" t="s">
        <v>9</v>
      </c>
      <c r="B8" s="3"/>
      <c r="C8" s="2"/>
      <c r="D8" s="2"/>
      <c r="E8" s="2"/>
    </row>
    <row r="9" spans="1:5" x14ac:dyDescent="0.25">
      <c r="A9" s="2" t="s">
        <v>8</v>
      </c>
      <c r="B9" s="3"/>
      <c r="C9" s="2"/>
      <c r="D9" s="2"/>
      <c r="E9" s="2"/>
    </row>
    <row r="10" spans="1:5" x14ac:dyDescent="0.25">
      <c r="A10" s="2" t="s">
        <v>7</v>
      </c>
      <c r="B10" s="3"/>
      <c r="C10" s="2"/>
      <c r="D10" s="2"/>
      <c r="E10" s="2"/>
    </row>
    <row r="11" spans="1:5" x14ac:dyDescent="0.25">
      <c r="A11" s="2" t="s">
        <v>6</v>
      </c>
      <c r="B11" s="3"/>
      <c r="C11" s="2"/>
      <c r="D11" s="2"/>
      <c r="E11" s="2"/>
    </row>
    <row r="12" spans="1:5" x14ac:dyDescent="0.25">
      <c r="A12" s="2" t="s">
        <v>5</v>
      </c>
      <c r="B12" s="3"/>
      <c r="C12" s="2"/>
      <c r="D12" s="2"/>
      <c r="E12" s="2"/>
    </row>
    <row r="13" spans="1:5" x14ac:dyDescent="0.25">
      <c r="A13" s="2" t="s">
        <v>4</v>
      </c>
      <c r="B13" s="3"/>
      <c r="C13" s="2"/>
      <c r="D13" s="2"/>
      <c r="E13" s="2"/>
    </row>
    <row r="14" spans="1:5" x14ac:dyDescent="0.25">
      <c r="A14" s="2" t="s">
        <v>3</v>
      </c>
      <c r="B14" s="3"/>
      <c r="C14" s="2"/>
      <c r="D14" s="2"/>
      <c r="E14" s="2"/>
    </row>
    <row r="15" spans="1:5" x14ac:dyDescent="0.25">
      <c r="A15" s="2" t="s">
        <v>2</v>
      </c>
      <c r="B15" s="3">
        <v>43111</v>
      </c>
      <c r="C15" s="2">
        <v>10</v>
      </c>
      <c r="D15" s="2" t="s">
        <v>1</v>
      </c>
      <c r="E15" s="2" t="s">
        <v>0</v>
      </c>
    </row>
    <row r="16" spans="1:5" x14ac:dyDescent="0.25">
      <c r="B1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
  <sheetViews>
    <sheetView workbookViewId="0"/>
  </sheetViews>
  <sheetFormatPr defaultRowHeight="15" x14ac:dyDescent="0.25"/>
  <cols>
    <col min="1" max="1" width="13.140625" customWidth="1"/>
    <col min="2" max="2" width="12.28515625" customWidth="1"/>
    <col min="3" max="3" width="12.140625" customWidth="1"/>
    <col min="4" max="4" width="14.7109375" customWidth="1"/>
    <col min="5" max="5" width="11" customWidth="1"/>
  </cols>
  <sheetData>
    <row r="1" spans="1:27" x14ac:dyDescent="0.25">
      <c r="A1" t="s">
        <v>32</v>
      </c>
    </row>
    <row r="2" spans="1:27" x14ac:dyDescent="0.25">
      <c r="A2" t="s">
        <v>31</v>
      </c>
    </row>
    <row r="3" spans="1:27" ht="75" x14ac:dyDescent="0.25">
      <c r="A3" s="21" t="s">
        <v>30</v>
      </c>
      <c r="B3" s="52" t="s">
        <v>29</v>
      </c>
      <c r="C3" s="52"/>
      <c r="D3" s="52"/>
      <c r="E3" s="52"/>
    </row>
    <row r="4" spans="1:27" ht="39" customHeight="1" thickBot="1" x14ac:dyDescent="0.3">
      <c r="A4" s="20"/>
      <c r="B4" s="20" t="str">
        <f>[1]Table_0_Information!$A$4</f>
        <v>Montana</v>
      </c>
      <c r="C4" s="20" t="str">
        <f>[1]Table_0_Information!$A$5</f>
        <v>Colorado</v>
      </c>
      <c r="D4" s="20" t="str">
        <f>[1]Table_0_Information!$A$6</f>
        <v>Kentucky</v>
      </c>
      <c r="E4" s="20" t="str">
        <f>[1]Table_0_Information!$A$7</f>
        <v>New Mexico</v>
      </c>
      <c r="F4" s="20" t="str">
        <f>[1]Table_0_Information!$A$8</f>
        <v>State 5</v>
      </c>
      <c r="G4" s="20" t="str">
        <f>[1]Table_0_Information!$A$9</f>
        <v>State 6</v>
      </c>
      <c r="H4" s="20" t="str">
        <f>[1]Table_0_Information!$A$10</f>
        <v>State 7</v>
      </c>
      <c r="I4" s="20" t="str">
        <f>[1]Table_0_Information!$A$11</f>
        <v>State 8</v>
      </c>
      <c r="J4" s="20" t="str">
        <f>[1]Table_0_Information!$A$12</f>
        <v>State 9</v>
      </c>
      <c r="K4" s="20" t="str">
        <f>[1]Table_0_Information!$A$13</f>
        <v>State 10</v>
      </c>
      <c r="L4" s="20" t="str">
        <f>[1]Table_0_Information!$A$14</f>
        <v>State 11</v>
      </c>
      <c r="M4" s="20" t="str">
        <f>[1]Table_0_Information!$A$15</f>
        <v>VALIDATION</v>
      </c>
      <c r="O4" s="20"/>
      <c r="P4" s="20" t="str">
        <f>[1]Table_0_Information!$A$4</f>
        <v>Montana</v>
      </c>
      <c r="Q4" s="20" t="str">
        <f>[1]Table_0_Information!$A$5</f>
        <v>Colorado</v>
      </c>
      <c r="R4" s="20" t="str">
        <f>[1]Table_0_Information!$A$6</f>
        <v>Kentucky</v>
      </c>
      <c r="S4" s="20" t="str">
        <f>[1]Table_0_Information!$A$7</f>
        <v>New Mexico</v>
      </c>
      <c r="T4" s="20" t="str">
        <f>[1]Table_0_Information!$A$8</f>
        <v>State 5</v>
      </c>
      <c r="U4" s="20" t="str">
        <f>[1]Table_0_Information!$A$9</f>
        <v>State 6</v>
      </c>
      <c r="V4" s="20" t="str">
        <f>[1]Table_0_Information!$A$10</f>
        <v>State 7</v>
      </c>
      <c r="W4" s="20" t="str">
        <f>[1]Table_0_Information!$A$11</f>
        <v>State 8</v>
      </c>
      <c r="X4" s="20" t="str">
        <f>[1]Table_0_Information!$A$12</f>
        <v>State 9</v>
      </c>
      <c r="Y4" s="20" t="str">
        <f>[1]Table_0_Information!$A$13</f>
        <v>State 10</v>
      </c>
      <c r="Z4" s="20" t="str">
        <f>[1]Table_0_Information!$A$14</f>
        <v>State 11</v>
      </c>
      <c r="AA4" s="20" t="str">
        <f>[1]Table_0_Information!$A$15</f>
        <v>VALIDATION</v>
      </c>
    </row>
    <row r="5" spans="1:27" ht="15.75" thickTop="1" x14ac:dyDescent="0.25">
      <c r="A5" s="15">
        <v>1</v>
      </c>
      <c r="B5" s="13">
        <v>652</v>
      </c>
      <c r="C5" s="13">
        <v>6454</v>
      </c>
      <c r="D5" s="19">
        <v>748</v>
      </c>
      <c r="E5" s="13">
        <v>1000</v>
      </c>
      <c r="F5" s="13"/>
      <c r="G5" s="2"/>
      <c r="H5" s="13"/>
      <c r="I5" s="2"/>
      <c r="J5" s="2"/>
      <c r="K5" s="2"/>
      <c r="L5" s="2"/>
      <c r="M5" s="2">
        <v>48</v>
      </c>
      <c r="O5" s="15">
        <v>1</v>
      </c>
      <c r="P5" s="10">
        <f t="shared" ref="P5:P15" si="0">B5/B$16</f>
        <v>0.66803278688524592</v>
      </c>
      <c r="Q5" s="10">
        <f t="shared" ref="Q5:Q15" si="1">C5/C$16</f>
        <v>0.65803425774877655</v>
      </c>
      <c r="R5" s="10">
        <f t="shared" ref="R5:R15" si="2">D5/D$16</f>
        <v>0.66607301869991098</v>
      </c>
      <c r="S5" s="10">
        <f t="shared" ref="S5:S15" si="3">E5/E$16</f>
        <v>0.64308681672025725</v>
      </c>
      <c r="T5" s="10" t="e">
        <f t="shared" ref="T5:T15" si="4">F5/F$16</f>
        <v>#DIV/0!</v>
      </c>
      <c r="U5" s="10" t="e">
        <f t="shared" ref="U5:U15" si="5">G5/G$16</f>
        <v>#DIV/0!</v>
      </c>
      <c r="V5" s="10" t="e">
        <f t="shared" ref="V5:V15" si="6">H5/H$16</f>
        <v>#DIV/0!</v>
      </c>
      <c r="W5" s="10" t="e">
        <f t="shared" ref="W5:W15" si="7">I5/I$16</f>
        <v>#DIV/0!</v>
      </c>
      <c r="X5" s="10" t="e">
        <f t="shared" ref="X5:X15" si="8">J5/J$16</f>
        <v>#DIV/0!</v>
      </c>
      <c r="Y5" s="10" t="e">
        <f t="shared" ref="Y5:Y15" si="9">K5/K$16</f>
        <v>#DIV/0!</v>
      </c>
      <c r="Z5" s="10" t="e">
        <f t="shared" ref="Z5:Z15" si="10">L5/L$16</f>
        <v>#DIV/0!</v>
      </c>
      <c r="AA5" s="10">
        <f t="shared" ref="AA5:AA15" si="11">M5/M$16</f>
        <v>0.28915662650602408</v>
      </c>
    </row>
    <row r="6" spans="1:27" x14ac:dyDescent="0.25">
      <c r="A6" s="15">
        <v>2</v>
      </c>
      <c r="B6" s="13">
        <v>201</v>
      </c>
      <c r="C6" s="13">
        <v>2134</v>
      </c>
      <c r="D6" s="19">
        <v>247</v>
      </c>
      <c r="E6" s="13">
        <v>350</v>
      </c>
      <c r="F6" s="13"/>
      <c r="G6" s="2"/>
      <c r="H6" s="13"/>
      <c r="I6" s="2"/>
      <c r="J6" s="2"/>
      <c r="K6" s="2"/>
      <c r="L6" s="2"/>
      <c r="M6" s="2">
        <v>15</v>
      </c>
      <c r="O6" s="15">
        <v>2</v>
      </c>
      <c r="P6" s="10">
        <f t="shared" si="0"/>
        <v>0.20594262295081966</v>
      </c>
      <c r="Q6" s="10">
        <f t="shared" si="1"/>
        <v>0.21757748776508973</v>
      </c>
      <c r="R6" s="10">
        <f t="shared" si="2"/>
        <v>0.21994657168299198</v>
      </c>
      <c r="S6" s="10">
        <f t="shared" si="3"/>
        <v>0.22508038585209003</v>
      </c>
      <c r="T6" s="10" t="e">
        <f t="shared" si="4"/>
        <v>#DIV/0!</v>
      </c>
      <c r="U6" s="10" t="e">
        <f t="shared" si="5"/>
        <v>#DIV/0!</v>
      </c>
      <c r="V6" s="10" t="e">
        <f t="shared" si="6"/>
        <v>#DIV/0!</v>
      </c>
      <c r="W6" s="10" t="e">
        <f t="shared" si="7"/>
        <v>#DIV/0!</v>
      </c>
      <c r="X6" s="10" t="e">
        <f t="shared" si="8"/>
        <v>#DIV/0!</v>
      </c>
      <c r="Y6" s="10" t="e">
        <f t="shared" si="9"/>
        <v>#DIV/0!</v>
      </c>
      <c r="Z6" s="10" t="e">
        <f t="shared" si="10"/>
        <v>#DIV/0!</v>
      </c>
      <c r="AA6" s="10">
        <f t="shared" si="11"/>
        <v>9.036144578313253E-2</v>
      </c>
    </row>
    <row r="7" spans="1:27" x14ac:dyDescent="0.25">
      <c r="A7" s="15">
        <v>3</v>
      </c>
      <c r="B7" s="13">
        <v>84</v>
      </c>
      <c r="C7" s="13">
        <v>798</v>
      </c>
      <c r="D7" s="19">
        <v>103</v>
      </c>
      <c r="E7" s="13">
        <v>135</v>
      </c>
      <c r="F7" s="13"/>
      <c r="G7" s="2"/>
      <c r="H7" s="13"/>
      <c r="I7" s="2"/>
      <c r="J7" s="2"/>
      <c r="K7" s="2"/>
      <c r="L7" s="2"/>
      <c r="M7" s="2">
        <v>103</v>
      </c>
      <c r="O7" s="15">
        <v>3</v>
      </c>
      <c r="P7" s="10">
        <f t="shared" si="0"/>
        <v>8.6065573770491802E-2</v>
      </c>
      <c r="Q7" s="10">
        <f t="shared" si="1"/>
        <v>8.1362153344208807E-2</v>
      </c>
      <c r="R7" s="10">
        <f t="shared" si="2"/>
        <v>9.1718610863757793E-2</v>
      </c>
      <c r="S7" s="10">
        <f t="shared" si="3"/>
        <v>8.6816720257234734E-2</v>
      </c>
      <c r="T7" s="10" t="e">
        <f t="shared" si="4"/>
        <v>#DIV/0!</v>
      </c>
      <c r="U7" s="10" t="e">
        <f t="shared" si="5"/>
        <v>#DIV/0!</v>
      </c>
      <c r="V7" s="10" t="e">
        <f t="shared" si="6"/>
        <v>#DIV/0!</v>
      </c>
      <c r="W7" s="10" t="e">
        <f t="shared" si="7"/>
        <v>#DIV/0!</v>
      </c>
      <c r="X7" s="10" t="e">
        <f t="shared" si="8"/>
        <v>#DIV/0!</v>
      </c>
      <c r="Y7" s="10" t="e">
        <f t="shared" si="9"/>
        <v>#DIV/0!</v>
      </c>
      <c r="Z7" s="10" t="e">
        <f t="shared" si="10"/>
        <v>#DIV/0!</v>
      </c>
      <c r="AA7" s="10">
        <f t="shared" si="11"/>
        <v>0.62048192771084343</v>
      </c>
    </row>
    <row r="8" spans="1:27" x14ac:dyDescent="0.25">
      <c r="A8" s="15">
        <v>4</v>
      </c>
      <c r="B8" s="13">
        <v>30</v>
      </c>
      <c r="C8" s="13">
        <v>284</v>
      </c>
      <c r="D8" s="19">
        <v>25</v>
      </c>
      <c r="E8" s="13">
        <v>40</v>
      </c>
      <c r="F8" s="13"/>
      <c r="G8" s="2"/>
      <c r="H8" s="13"/>
      <c r="I8" s="2"/>
      <c r="J8" s="2"/>
      <c r="K8" s="2"/>
      <c r="L8" s="2"/>
      <c r="M8" s="2"/>
      <c r="O8" s="15">
        <v>4</v>
      </c>
      <c r="P8" s="10">
        <f t="shared" si="0"/>
        <v>3.0737704918032786E-2</v>
      </c>
      <c r="Q8" s="10">
        <f t="shared" si="1"/>
        <v>2.8955954323001631E-2</v>
      </c>
      <c r="R8" s="10">
        <f t="shared" si="2"/>
        <v>2.2261798753339269E-2</v>
      </c>
      <c r="S8" s="10">
        <f t="shared" si="3"/>
        <v>2.5723472668810289E-2</v>
      </c>
      <c r="T8" s="10" t="e">
        <f t="shared" si="4"/>
        <v>#DIV/0!</v>
      </c>
      <c r="U8" s="10" t="e">
        <f t="shared" si="5"/>
        <v>#DIV/0!</v>
      </c>
      <c r="V8" s="10" t="e">
        <f t="shared" si="6"/>
        <v>#DIV/0!</v>
      </c>
      <c r="W8" s="10" t="e">
        <f t="shared" si="7"/>
        <v>#DIV/0!</v>
      </c>
      <c r="X8" s="10" t="e">
        <f t="shared" si="8"/>
        <v>#DIV/0!</v>
      </c>
      <c r="Y8" s="10" t="e">
        <f t="shared" si="9"/>
        <v>#DIV/0!</v>
      </c>
      <c r="Z8" s="10" t="e">
        <f t="shared" si="10"/>
        <v>#DIV/0!</v>
      </c>
      <c r="AA8" s="10">
        <f t="shared" si="11"/>
        <v>0</v>
      </c>
    </row>
    <row r="9" spans="1:27" x14ac:dyDescent="0.25">
      <c r="A9" s="15">
        <v>5</v>
      </c>
      <c r="B9" s="13">
        <v>6</v>
      </c>
      <c r="C9" s="13">
        <v>88</v>
      </c>
      <c r="D9" s="19" t="s">
        <v>28</v>
      </c>
      <c r="E9" s="13">
        <v>20</v>
      </c>
      <c r="F9" s="13"/>
      <c r="G9" s="2"/>
      <c r="H9" s="13"/>
      <c r="I9" s="2"/>
      <c r="J9" s="2"/>
      <c r="K9" s="2"/>
      <c r="L9" s="2"/>
      <c r="M9" s="2"/>
      <c r="O9" s="15">
        <v>5</v>
      </c>
      <c r="P9" s="10">
        <f t="shared" si="0"/>
        <v>6.1475409836065573E-3</v>
      </c>
      <c r="Q9" s="10">
        <f t="shared" si="1"/>
        <v>8.9722675367047301E-3</v>
      </c>
      <c r="R9" s="10" t="e">
        <f t="shared" si="2"/>
        <v>#VALUE!</v>
      </c>
      <c r="S9" s="10">
        <f t="shared" si="3"/>
        <v>1.2861736334405145E-2</v>
      </c>
      <c r="T9" s="10" t="e">
        <f t="shared" si="4"/>
        <v>#DIV/0!</v>
      </c>
      <c r="U9" s="10" t="e">
        <f t="shared" si="5"/>
        <v>#DIV/0!</v>
      </c>
      <c r="V9" s="10" t="e">
        <f t="shared" si="6"/>
        <v>#DIV/0!</v>
      </c>
      <c r="W9" s="10" t="e">
        <f t="shared" si="7"/>
        <v>#DIV/0!</v>
      </c>
      <c r="X9" s="10" t="e">
        <f t="shared" si="8"/>
        <v>#DIV/0!</v>
      </c>
      <c r="Y9" s="10" t="e">
        <f t="shared" si="9"/>
        <v>#DIV/0!</v>
      </c>
      <c r="Z9" s="10" t="e">
        <f t="shared" si="10"/>
        <v>#DIV/0!</v>
      </c>
      <c r="AA9" s="10">
        <f t="shared" si="11"/>
        <v>0</v>
      </c>
    </row>
    <row r="10" spans="1:27" x14ac:dyDescent="0.25">
      <c r="A10" s="15">
        <v>6</v>
      </c>
      <c r="B10" s="13">
        <v>1</v>
      </c>
      <c r="C10" s="13">
        <v>34</v>
      </c>
      <c r="D10" s="19" t="s">
        <v>28</v>
      </c>
      <c r="E10" s="13">
        <v>4</v>
      </c>
      <c r="F10" s="13"/>
      <c r="G10" s="2"/>
      <c r="H10" s="13"/>
      <c r="I10" s="2"/>
      <c r="J10" s="2"/>
      <c r="K10" s="2"/>
      <c r="L10" s="2"/>
      <c r="M10" s="2"/>
      <c r="O10" s="15">
        <v>6</v>
      </c>
      <c r="P10" s="10">
        <f t="shared" si="0"/>
        <v>1.0245901639344263E-3</v>
      </c>
      <c r="Q10" s="10">
        <f t="shared" si="1"/>
        <v>3.4665579119086461E-3</v>
      </c>
      <c r="R10" s="10" t="e">
        <f t="shared" si="2"/>
        <v>#VALUE!</v>
      </c>
      <c r="S10" s="10">
        <f t="shared" si="3"/>
        <v>2.572347266881029E-3</v>
      </c>
      <c r="T10" s="10" t="e">
        <f t="shared" si="4"/>
        <v>#DIV/0!</v>
      </c>
      <c r="U10" s="10" t="e">
        <f t="shared" si="5"/>
        <v>#DIV/0!</v>
      </c>
      <c r="V10" s="10" t="e">
        <f t="shared" si="6"/>
        <v>#DIV/0!</v>
      </c>
      <c r="W10" s="10" t="e">
        <f t="shared" si="7"/>
        <v>#DIV/0!</v>
      </c>
      <c r="X10" s="10" t="e">
        <f t="shared" si="8"/>
        <v>#DIV/0!</v>
      </c>
      <c r="Y10" s="10" t="e">
        <f t="shared" si="9"/>
        <v>#DIV/0!</v>
      </c>
      <c r="Z10" s="10" t="e">
        <f t="shared" si="10"/>
        <v>#DIV/0!</v>
      </c>
      <c r="AA10" s="10">
        <f t="shared" si="11"/>
        <v>0</v>
      </c>
    </row>
    <row r="11" spans="1:27" x14ac:dyDescent="0.25">
      <c r="A11" s="15">
        <v>7</v>
      </c>
      <c r="B11" s="13">
        <v>1</v>
      </c>
      <c r="C11" s="13">
        <v>6</v>
      </c>
      <c r="D11" s="12" t="s">
        <v>27</v>
      </c>
      <c r="E11" s="13">
        <v>3</v>
      </c>
      <c r="F11" s="13"/>
      <c r="G11" s="2"/>
      <c r="H11" s="13"/>
      <c r="I11" s="2"/>
      <c r="J11" s="2"/>
      <c r="K11" s="2"/>
      <c r="L11" s="2"/>
      <c r="M11" s="2"/>
      <c r="O11" s="15">
        <v>7</v>
      </c>
      <c r="P11" s="10">
        <f t="shared" si="0"/>
        <v>1.0245901639344263E-3</v>
      </c>
      <c r="Q11" s="10">
        <f t="shared" si="1"/>
        <v>6.1174551386623159E-4</v>
      </c>
      <c r="R11" s="10" t="e">
        <f t="shared" si="2"/>
        <v>#VALUE!</v>
      </c>
      <c r="S11" s="10">
        <f t="shared" si="3"/>
        <v>1.9292604501607716E-3</v>
      </c>
      <c r="T11" s="10" t="e">
        <f t="shared" si="4"/>
        <v>#DIV/0!</v>
      </c>
      <c r="U11" s="10" t="e">
        <f t="shared" si="5"/>
        <v>#DIV/0!</v>
      </c>
      <c r="V11" s="10" t="e">
        <f t="shared" si="6"/>
        <v>#DIV/0!</v>
      </c>
      <c r="W11" s="10" t="e">
        <f t="shared" si="7"/>
        <v>#DIV/0!</v>
      </c>
      <c r="X11" s="10" t="e">
        <f t="shared" si="8"/>
        <v>#DIV/0!</v>
      </c>
      <c r="Y11" s="10" t="e">
        <f t="shared" si="9"/>
        <v>#DIV/0!</v>
      </c>
      <c r="Z11" s="10" t="e">
        <f t="shared" si="10"/>
        <v>#DIV/0!</v>
      </c>
      <c r="AA11" s="10">
        <f t="shared" si="11"/>
        <v>0</v>
      </c>
    </row>
    <row r="12" spans="1:27" x14ac:dyDescent="0.25">
      <c r="A12" s="15">
        <v>8</v>
      </c>
      <c r="B12" s="13">
        <v>1</v>
      </c>
      <c r="C12" s="13">
        <v>4</v>
      </c>
      <c r="D12" s="12" t="s">
        <v>27</v>
      </c>
      <c r="E12" s="13">
        <v>2</v>
      </c>
      <c r="F12" s="13"/>
      <c r="G12" s="2"/>
      <c r="H12" s="13"/>
      <c r="I12" s="2"/>
      <c r="J12" s="2"/>
      <c r="K12" s="2"/>
      <c r="L12" s="2"/>
      <c r="M12" s="2"/>
      <c r="O12" s="15">
        <v>8</v>
      </c>
      <c r="P12" s="10">
        <f t="shared" si="0"/>
        <v>1.0245901639344263E-3</v>
      </c>
      <c r="Q12" s="10">
        <f t="shared" si="1"/>
        <v>4.0783034257748778E-4</v>
      </c>
      <c r="R12" s="10" t="e">
        <f t="shared" si="2"/>
        <v>#VALUE!</v>
      </c>
      <c r="S12" s="10">
        <f t="shared" si="3"/>
        <v>1.2861736334405145E-3</v>
      </c>
      <c r="T12" s="10" t="e">
        <f t="shared" si="4"/>
        <v>#DIV/0!</v>
      </c>
      <c r="U12" s="10" t="e">
        <f t="shared" si="5"/>
        <v>#DIV/0!</v>
      </c>
      <c r="V12" s="10" t="e">
        <f t="shared" si="6"/>
        <v>#DIV/0!</v>
      </c>
      <c r="W12" s="10" t="e">
        <f t="shared" si="7"/>
        <v>#DIV/0!</v>
      </c>
      <c r="X12" s="10" t="e">
        <f t="shared" si="8"/>
        <v>#DIV/0!</v>
      </c>
      <c r="Y12" s="10" t="e">
        <f t="shared" si="9"/>
        <v>#DIV/0!</v>
      </c>
      <c r="Z12" s="10" t="e">
        <f t="shared" si="10"/>
        <v>#DIV/0!</v>
      </c>
      <c r="AA12" s="10">
        <f t="shared" si="11"/>
        <v>0</v>
      </c>
    </row>
    <row r="13" spans="1:27" x14ac:dyDescent="0.25">
      <c r="A13" s="15">
        <v>9</v>
      </c>
      <c r="B13" s="18"/>
      <c r="C13" s="16">
        <v>2</v>
      </c>
      <c r="D13" s="17" t="s">
        <v>27</v>
      </c>
      <c r="E13" s="16">
        <v>1</v>
      </c>
      <c r="F13" s="16"/>
      <c r="G13" s="2"/>
      <c r="H13" s="16"/>
      <c r="I13" s="2"/>
      <c r="J13" s="2"/>
      <c r="K13" s="2"/>
      <c r="L13" s="2"/>
      <c r="M13" s="2"/>
      <c r="O13" s="15">
        <v>9</v>
      </c>
      <c r="P13" s="10">
        <f t="shared" si="0"/>
        <v>0</v>
      </c>
      <c r="Q13" s="10">
        <f t="shared" si="1"/>
        <v>2.0391517128874389E-4</v>
      </c>
      <c r="R13" s="10" t="e">
        <f t="shared" si="2"/>
        <v>#VALUE!</v>
      </c>
      <c r="S13" s="10">
        <f t="shared" si="3"/>
        <v>6.4308681672025725E-4</v>
      </c>
      <c r="T13" s="10" t="e">
        <f t="shared" si="4"/>
        <v>#DIV/0!</v>
      </c>
      <c r="U13" s="10" t="e">
        <f t="shared" si="5"/>
        <v>#DIV/0!</v>
      </c>
      <c r="V13" s="10" t="e">
        <f t="shared" si="6"/>
        <v>#DIV/0!</v>
      </c>
      <c r="W13" s="10" t="e">
        <f t="shared" si="7"/>
        <v>#DIV/0!</v>
      </c>
      <c r="X13" s="10" t="e">
        <f t="shared" si="8"/>
        <v>#DIV/0!</v>
      </c>
      <c r="Y13" s="10" t="e">
        <f t="shared" si="9"/>
        <v>#DIV/0!</v>
      </c>
      <c r="Z13" s="10" t="e">
        <f t="shared" si="10"/>
        <v>#DIV/0!</v>
      </c>
      <c r="AA13" s="10">
        <f t="shared" si="11"/>
        <v>0</v>
      </c>
    </row>
    <row r="14" spans="1:27" x14ac:dyDescent="0.25">
      <c r="A14" s="14">
        <v>10</v>
      </c>
      <c r="B14" s="2"/>
      <c r="C14" s="13">
        <v>2</v>
      </c>
      <c r="D14" s="12" t="s">
        <v>27</v>
      </c>
      <c r="E14" s="2"/>
      <c r="F14" s="2"/>
      <c r="G14" s="2"/>
      <c r="H14" s="2"/>
      <c r="I14" s="2"/>
      <c r="J14" s="2"/>
      <c r="K14" s="2"/>
      <c r="L14" s="2"/>
      <c r="M14" s="2"/>
      <c r="O14" s="14">
        <v>10</v>
      </c>
      <c r="P14" s="10">
        <f t="shared" si="0"/>
        <v>0</v>
      </c>
      <c r="Q14" s="10">
        <f t="shared" si="1"/>
        <v>2.0391517128874389E-4</v>
      </c>
      <c r="R14" s="10" t="e">
        <f t="shared" si="2"/>
        <v>#VALUE!</v>
      </c>
      <c r="S14" s="10">
        <f t="shared" si="3"/>
        <v>0</v>
      </c>
      <c r="T14" s="10" t="e">
        <f t="shared" si="4"/>
        <v>#DIV/0!</v>
      </c>
      <c r="U14" s="10" t="e">
        <f t="shared" si="5"/>
        <v>#DIV/0!</v>
      </c>
      <c r="V14" s="10" t="e">
        <f t="shared" si="6"/>
        <v>#DIV/0!</v>
      </c>
      <c r="W14" s="10" t="e">
        <f t="shared" si="7"/>
        <v>#DIV/0!</v>
      </c>
      <c r="X14" s="10" t="e">
        <f t="shared" si="8"/>
        <v>#DIV/0!</v>
      </c>
      <c r="Y14" s="10" t="e">
        <f t="shared" si="9"/>
        <v>#DIV/0!</v>
      </c>
      <c r="Z14" s="10" t="e">
        <f t="shared" si="10"/>
        <v>#DIV/0!</v>
      </c>
      <c r="AA14" s="10">
        <f t="shared" si="11"/>
        <v>0</v>
      </c>
    </row>
    <row r="15" spans="1:27" x14ac:dyDescent="0.25">
      <c r="A15" s="11">
        <v>11</v>
      </c>
      <c r="B15" s="2"/>
      <c r="C15" s="13">
        <v>2</v>
      </c>
      <c r="D15" s="12" t="s">
        <v>27</v>
      </c>
      <c r="E15" s="2"/>
      <c r="F15" s="2"/>
      <c r="G15" s="2"/>
      <c r="H15" s="2"/>
      <c r="I15" s="2"/>
      <c r="J15" s="2"/>
      <c r="K15" s="2"/>
      <c r="L15" s="2"/>
      <c r="M15" s="2"/>
      <c r="O15" s="11">
        <v>11</v>
      </c>
      <c r="P15" s="10">
        <f t="shared" si="0"/>
        <v>0</v>
      </c>
      <c r="Q15" s="10">
        <f t="shared" si="1"/>
        <v>2.0391517128874389E-4</v>
      </c>
      <c r="R15" s="10" t="e">
        <f t="shared" si="2"/>
        <v>#VALUE!</v>
      </c>
      <c r="S15" s="10">
        <f t="shared" si="3"/>
        <v>0</v>
      </c>
      <c r="T15" s="10" t="e">
        <f t="shared" si="4"/>
        <v>#DIV/0!</v>
      </c>
      <c r="U15" s="10" t="e">
        <f t="shared" si="5"/>
        <v>#DIV/0!</v>
      </c>
      <c r="V15" s="10" t="e">
        <f t="shared" si="6"/>
        <v>#DIV/0!</v>
      </c>
      <c r="W15" s="10" t="e">
        <f t="shared" si="7"/>
        <v>#DIV/0!</v>
      </c>
      <c r="X15" s="10" t="e">
        <f t="shared" si="8"/>
        <v>#DIV/0!</v>
      </c>
      <c r="Y15" s="10" t="e">
        <f t="shared" si="9"/>
        <v>#DIV/0!</v>
      </c>
      <c r="Z15" s="10" t="e">
        <f t="shared" si="10"/>
        <v>#DIV/0!</v>
      </c>
      <c r="AA15" s="10">
        <f t="shared" si="11"/>
        <v>0</v>
      </c>
    </row>
    <row r="16" spans="1:27" x14ac:dyDescent="0.25">
      <c r="A16" s="8" t="s">
        <v>26</v>
      </c>
      <c r="B16" s="9">
        <f t="shared" ref="B16:M16" si="12">SUM(B5:B15)</f>
        <v>976</v>
      </c>
      <c r="C16" s="9">
        <f t="shared" si="12"/>
        <v>9808</v>
      </c>
      <c r="D16" s="9">
        <f t="shared" si="12"/>
        <v>1123</v>
      </c>
      <c r="E16" s="9">
        <f t="shared" si="12"/>
        <v>1555</v>
      </c>
      <c r="F16" s="9">
        <f t="shared" si="12"/>
        <v>0</v>
      </c>
      <c r="G16" s="9">
        <f t="shared" si="12"/>
        <v>0</v>
      </c>
      <c r="H16" s="9">
        <f t="shared" si="12"/>
        <v>0</v>
      </c>
      <c r="I16" s="9">
        <f t="shared" si="12"/>
        <v>0</v>
      </c>
      <c r="J16" s="9">
        <f t="shared" si="12"/>
        <v>0</v>
      </c>
      <c r="K16" s="9">
        <f t="shared" si="12"/>
        <v>0</v>
      </c>
      <c r="L16" s="9">
        <f t="shared" si="12"/>
        <v>0</v>
      </c>
      <c r="M16" s="9">
        <f t="shared" si="12"/>
        <v>166</v>
      </c>
      <c r="O16" s="8"/>
    </row>
    <row r="17" spans="2:5" x14ac:dyDescent="0.25">
      <c r="B17" s="53" t="s">
        <v>25</v>
      </c>
      <c r="C17" s="53"/>
      <c r="D17" s="53"/>
      <c r="E17" s="53"/>
    </row>
  </sheetData>
  <mergeCells count="2">
    <mergeCell ref="B3:E3"/>
    <mergeCell ref="B17:E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9"/>
  <sheetViews>
    <sheetView topLeftCell="A38" workbookViewId="0">
      <selection activeCell="B37" sqref="B37:B39"/>
    </sheetView>
  </sheetViews>
  <sheetFormatPr defaultRowHeight="15" x14ac:dyDescent="0.25"/>
  <cols>
    <col min="2" max="2" width="29.42578125" style="41" customWidth="1"/>
    <col min="3" max="3" width="87.42578125" customWidth="1"/>
    <col min="4" max="4" width="95.5703125" style="21" customWidth="1"/>
  </cols>
  <sheetData>
    <row r="2" spans="2:4" s="34" customFormat="1" x14ac:dyDescent="0.25">
      <c r="B2" s="41" t="s">
        <v>86</v>
      </c>
      <c r="D2" s="21"/>
    </row>
    <row r="3" spans="2:4" ht="30" x14ac:dyDescent="0.25">
      <c r="B3" s="41" t="s">
        <v>84</v>
      </c>
    </row>
    <row r="4" spans="2:4" s="34" customFormat="1" x14ac:dyDescent="0.25">
      <c r="B4" s="41"/>
      <c r="D4" s="21"/>
    </row>
    <row r="5" spans="2:4" ht="90" x14ac:dyDescent="0.25">
      <c r="B5" s="39" t="s">
        <v>91</v>
      </c>
      <c r="C5" s="37" t="s">
        <v>81</v>
      </c>
      <c r="D5" s="21" t="s">
        <v>87</v>
      </c>
    </row>
    <row r="6" spans="2:4" ht="30" x14ac:dyDescent="0.25">
      <c r="B6" s="39" t="s">
        <v>92</v>
      </c>
      <c r="C6" s="37" t="s">
        <v>103</v>
      </c>
    </row>
    <row r="7" spans="2:4" ht="45" x14ac:dyDescent="0.25">
      <c r="B7" s="40" t="s">
        <v>93</v>
      </c>
      <c r="C7" s="37" t="s">
        <v>104</v>
      </c>
      <c r="D7" s="21" t="s">
        <v>82</v>
      </c>
    </row>
    <row r="8" spans="2:4" ht="60" x14ac:dyDescent="0.25">
      <c r="B8" s="38" t="s">
        <v>94</v>
      </c>
      <c r="C8" s="37" t="s">
        <v>105</v>
      </c>
      <c r="D8" s="21" t="s">
        <v>83</v>
      </c>
    </row>
    <row r="9" spans="2:4" ht="60" x14ac:dyDescent="0.25">
      <c r="B9" s="38" t="s">
        <v>95</v>
      </c>
      <c r="C9" s="37" t="s">
        <v>106</v>
      </c>
      <c r="D9" s="21" t="s">
        <v>85</v>
      </c>
    </row>
    <row r="11" spans="2:4" x14ac:dyDescent="0.25">
      <c r="B11" s="41" t="s">
        <v>88</v>
      </c>
    </row>
    <row r="12" spans="2:4" ht="30" x14ac:dyDescent="0.25">
      <c r="B12" s="41" t="s">
        <v>96</v>
      </c>
      <c r="C12" s="37" t="s">
        <v>107</v>
      </c>
    </row>
    <row r="14" spans="2:4" x14ac:dyDescent="0.25">
      <c r="B14" s="41" t="s">
        <v>89</v>
      </c>
    </row>
    <row r="15" spans="2:4" ht="60" x14ac:dyDescent="0.25">
      <c r="B15" s="41" t="s">
        <v>97</v>
      </c>
      <c r="C15" s="37" t="s">
        <v>101</v>
      </c>
    </row>
    <row r="16" spans="2:4" ht="45" x14ac:dyDescent="0.25">
      <c r="B16" s="41" t="s">
        <v>98</v>
      </c>
      <c r="C16" s="37" t="s">
        <v>100</v>
      </c>
    </row>
    <row r="17" spans="2:3" ht="60" x14ac:dyDescent="0.25">
      <c r="B17" s="41" t="s">
        <v>99</v>
      </c>
      <c r="C17" s="37" t="s">
        <v>102</v>
      </c>
    </row>
    <row r="19" spans="2:3" ht="60" x14ac:dyDescent="0.25">
      <c r="B19" s="41" t="s">
        <v>108</v>
      </c>
      <c r="C19" s="37" t="s">
        <v>109</v>
      </c>
    </row>
    <row r="20" spans="2:3" ht="45" x14ac:dyDescent="0.25">
      <c r="B20" s="41" t="s">
        <v>110</v>
      </c>
      <c r="C20" s="37" t="s">
        <v>111</v>
      </c>
    </row>
    <row r="21" spans="2:3" ht="45" x14ac:dyDescent="0.25">
      <c r="B21" s="41" t="s">
        <v>112</v>
      </c>
      <c r="C21" s="37" t="s">
        <v>113</v>
      </c>
    </row>
    <row r="23" spans="2:3" ht="60" x14ac:dyDescent="0.25">
      <c r="B23" s="41" t="s">
        <v>115</v>
      </c>
      <c r="C23" s="37" t="s">
        <v>114</v>
      </c>
    </row>
    <row r="24" spans="2:3" ht="60" x14ac:dyDescent="0.25">
      <c r="B24" s="41" t="s">
        <v>120</v>
      </c>
      <c r="C24" s="37" t="s">
        <v>116</v>
      </c>
    </row>
    <row r="26" spans="2:3" ht="45" x14ac:dyDescent="0.25">
      <c r="B26" s="41" t="s">
        <v>43</v>
      </c>
    </row>
    <row r="27" spans="2:3" ht="60" x14ac:dyDescent="0.25">
      <c r="B27" s="41" t="s">
        <v>42</v>
      </c>
    </row>
    <row r="28" spans="2:3" ht="45" x14ac:dyDescent="0.25">
      <c r="B28" s="41" t="s">
        <v>44</v>
      </c>
    </row>
    <row r="29" spans="2:3" ht="60" x14ac:dyDescent="0.25">
      <c r="B29" s="41" t="s">
        <v>45</v>
      </c>
    </row>
    <row r="30" spans="2:3" ht="45" x14ac:dyDescent="0.25">
      <c r="B30" s="41" t="s">
        <v>46</v>
      </c>
    </row>
    <row r="31" spans="2:3" ht="45" x14ac:dyDescent="0.25">
      <c r="B31" s="41" t="s">
        <v>47</v>
      </c>
    </row>
    <row r="33" spans="2:4" x14ac:dyDescent="0.25">
      <c r="B33" s="41" t="s">
        <v>90</v>
      </c>
    </row>
    <row r="34" spans="2:4" ht="90" x14ac:dyDescent="0.25">
      <c r="B34" s="41" t="s">
        <v>117</v>
      </c>
      <c r="C34" s="37" t="s">
        <v>121</v>
      </c>
    </row>
    <row r="35" spans="2:4" ht="75.400000000000006" customHeight="1" x14ac:dyDescent="0.25">
      <c r="B35" s="41" t="s">
        <v>119</v>
      </c>
      <c r="C35" s="21" t="s">
        <v>122</v>
      </c>
    </row>
    <row r="36" spans="2:4" ht="75" x14ac:dyDescent="0.25">
      <c r="B36" s="41" t="s">
        <v>118</v>
      </c>
      <c r="C36" s="21" t="s">
        <v>123</v>
      </c>
      <c r="D36" s="21" t="s">
        <v>126</v>
      </c>
    </row>
    <row r="37" spans="2:4" ht="75" x14ac:dyDescent="0.25">
      <c r="B37" s="41" t="s">
        <v>128</v>
      </c>
      <c r="C37" s="21" t="s">
        <v>125</v>
      </c>
    </row>
    <row r="38" spans="2:4" ht="75" x14ac:dyDescent="0.25">
      <c r="B38" s="41" t="s">
        <v>129</v>
      </c>
      <c r="C38" s="21" t="s">
        <v>124</v>
      </c>
    </row>
    <row r="39" spans="2:4" ht="75" x14ac:dyDescent="0.25">
      <c r="B39" s="41" t="s">
        <v>130</v>
      </c>
      <c r="C39" s="21" t="s">
        <v>127</v>
      </c>
    </row>
  </sheetData>
  <pageMargins left="0.7" right="0.7" top="0.75" bottom="0.75" header="0.3" footer="0.3"/>
  <pageSetup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M8" sqref="M8"/>
    </sheetView>
  </sheetViews>
  <sheetFormatPr defaultRowHeight="15" x14ac:dyDescent="0.25"/>
  <cols>
    <col min="1" max="1" width="60.5703125" customWidth="1"/>
  </cols>
  <sheetData>
    <row r="1" spans="1:11" x14ac:dyDescent="0.25">
      <c r="A1" s="31" t="s">
        <v>133</v>
      </c>
    </row>
    <row r="2" spans="1:11" s="35" customFormat="1" x14ac:dyDescent="0.25">
      <c r="A2" s="35" t="s">
        <v>134</v>
      </c>
    </row>
    <row r="3" spans="1:11" s="35" customFormat="1" ht="64.900000000000006" customHeight="1" x14ac:dyDescent="0.25">
      <c r="A3" s="54" t="s">
        <v>135</v>
      </c>
      <c r="B3" s="55"/>
      <c r="C3" s="55"/>
      <c r="D3" s="55"/>
      <c r="E3" s="55"/>
      <c r="F3" s="55"/>
      <c r="G3" s="55"/>
      <c r="H3" s="55"/>
      <c r="I3" s="55"/>
      <c r="J3" s="55"/>
      <c r="K3" s="55"/>
    </row>
    <row r="5" spans="1:11" ht="15.75" thickBot="1" x14ac:dyDescent="0.3">
      <c r="A5" s="35"/>
      <c r="B5" t="str">
        <f>Table_0_Information!$A$4</f>
        <v>Montana</v>
      </c>
    </row>
    <row r="6" spans="1:11" ht="15.75" thickBot="1" x14ac:dyDescent="0.3">
      <c r="A6" s="35"/>
      <c r="B6" s="22" t="s">
        <v>33</v>
      </c>
      <c r="C6" s="23" t="s">
        <v>34</v>
      </c>
      <c r="D6" s="23" t="s">
        <v>35</v>
      </c>
      <c r="E6" s="23" t="s">
        <v>36</v>
      </c>
      <c r="F6" s="23" t="s">
        <v>37</v>
      </c>
      <c r="G6" s="23" t="s">
        <v>38</v>
      </c>
      <c r="H6" s="23" t="s">
        <v>39</v>
      </c>
      <c r="I6" s="23" t="s">
        <v>40</v>
      </c>
      <c r="J6" s="23" t="s">
        <v>41</v>
      </c>
      <c r="K6" s="36" t="s">
        <v>26</v>
      </c>
    </row>
    <row r="7" spans="1:11" ht="30" x14ac:dyDescent="0.25">
      <c r="A7" s="24" t="s">
        <v>131</v>
      </c>
      <c r="B7" s="26">
        <v>192</v>
      </c>
      <c r="C7" s="26">
        <v>186</v>
      </c>
      <c r="D7" s="26">
        <v>205</v>
      </c>
      <c r="E7" s="26">
        <v>187</v>
      </c>
      <c r="F7" s="26">
        <v>207</v>
      </c>
      <c r="K7" s="13">
        <f>SUM(B7:F7)</f>
        <v>977</v>
      </c>
    </row>
    <row r="8" spans="1:11" ht="30" x14ac:dyDescent="0.25">
      <c r="A8" s="24" t="s">
        <v>132</v>
      </c>
      <c r="B8" s="50">
        <v>1</v>
      </c>
      <c r="C8" s="50">
        <v>3</v>
      </c>
      <c r="D8" s="50">
        <v>2</v>
      </c>
      <c r="E8" s="50">
        <v>2</v>
      </c>
      <c r="F8" s="50">
        <v>2</v>
      </c>
      <c r="K8" s="13">
        <f t="shared" ref="K8:K11" si="0">SUM(B8:F8)</f>
        <v>10</v>
      </c>
    </row>
    <row r="9" spans="1:11" ht="30" x14ac:dyDescent="0.25">
      <c r="A9" s="24" t="s">
        <v>93</v>
      </c>
      <c r="B9" s="50">
        <v>279</v>
      </c>
      <c r="C9" s="50">
        <v>284</v>
      </c>
      <c r="D9" s="50">
        <v>291</v>
      </c>
      <c r="E9" s="50">
        <v>262</v>
      </c>
      <c r="F9" s="50">
        <v>300</v>
      </c>
      <c r="K9" s="13">
        <f t="shared" si="0"/>
        <v>1416</v>
      </c>
    </row>
    <row r="10" spans="1:11" ht="30" x14ac:dyDescent="0.25">
      <c r="A10" s="24" t="s">
        <v>94</v>
      </c>
      <c r="B10" s="50">
        <v>5</v>
      </c>
      <c r="C10" s="50">
        <v>0</v>
      </c>
      <c r="D10" s="50">
        <v>3</v>
      </c>
      <c r="E10" s="50">
        <v>4</v>
      </c>
      <c r="F10" s="50">
        <v>3</v>
      </c>
      <c r="K10" s="13">
        <f t="shared" si="0"/>
        <v>15</v>
      </c>
    </row>
    <row r="11" spans="1:11" s="29" customFormat="1" ht="30" x14ac:dyDescent="0.25">
      <c r="A11" s="24" t="s">
        <v>95</v>
      </c>
      <c r="B11" s="50">
        <v>11</v>
      </c>
      <c r="C11" s="50">
        <v>9</v>
      </c>
      <c r="D11" s="50">
        <v>16</v>
      </c>
      <c r="E11" s="50">
        <v>21</v>
      </c>
      <c r="F11" s="50">
        <v>22</v>
      </c>
      <c r="K11" s="13">
        <f t="shared" si="0"/>
        <v>79</v>
      </c>
    </row>
    <row r="14" spans="1:11" x14ac:dyDescent="0.25">
      <c r="A14" s="30" t="s">
        <v>48</v>
      </c>
    </row>
    <row r="15" spans="1:11" ht="30" x14ac:dyDescent="0.25">
      <c r="A15" s="21" t="s">
        <v>49</v>
      </c>
    </row>
    <row r="16" spans="1:11" ht="30" x14ac:dyDescent="0.25">
      <c r="A16" s="49" t="s">
        <v>156</v>
      </c>
    </row>
  </sheetData>
  <mergeCells count="1">
    <mergeCell ref="A3:K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B2" sqref="B2"/>
    </sheetView>
  </sheetViews>
  <sheetFormatPr defaultRowHeight="15" x14ac:dyDescent="0.25"/>
  <cols>
    <col min="1" max="1" width="164.7109375" bestFit="1" customWidth="1"/>
  </cols>
  <sheetData>
    <row r="1" spans="1:2" ht="23.25" customHeight="1" x14ac:dyDescent="0.25">
      <c r="A1" s="31" t="s">
        <v>136</v>
      </c>
    </row>
    <row r="2" spans="1:2" x14ac:dyDescent="0.25">
      <c r="A2" s="28" t="s">
        <v>62</v>
      </c>
      <c r="B2" s="51">
        <v>189</v>
      </c>
    </row>
    <row r="3" spans="1:2" x14ac:dyDescent="0.25">
      <c r="A3" s="28" t="s">
        <v>63</v>
      </c>
      <c r="B3" s="48">
        <v>51</v>
      </c>
    </row>
    <row r="4" spans="1:2" x14ac:dyDescent="0.25">
      <c r="A4" s="28" t="s">
        <v>64</v>
      </c>
      <c r="B4" s="48">
        <v>308</v>
      </c>
    </row>
    <row r="5" spans="1:2" x14ac:dyDescent="0.25">
      <c r="A5" s="28" t="s">
        <v>65</v>
      </c>
      <c r="B5" s="48">
        <v>140</v>
      </c>
    </row>
    <row r="6" spans="1:2" x14ac:dyDescent="0.25">
      <c r="A6" s="28" t="s">
        <v>66</v>
      </c>
      <c r="B6" s="48">
        <v>433</v>
      </c>
    </row>
    <row r="7" spans="1:2" x14ac:dyDescent="0.25">
      <c r="A7" s="28" t="s">
        <v>67</v>
      </c>
      <c r="B7" s="48">
        <v>428</v>
      </c>
    </row>
    <row r="8" spans="1:2" x14ac:dyDescent="0.25">
      <c r="A8" s="28" t="s">
        <v>68</v>
      </c>
      <c r="B8" s="48">
        <v>5</v>
      </c>
    </row>
    <row r="9" spans="1:2" x14ac:dyDescent="0.25">
      <c r="A9" s="28" t="s">
        <v>69</v>
      </c>
      <c r="B9" s="48">
        <v>57</v>
      </c>
    </row>
    <row r="10" spans="1:2" x14ac:dyDescent="0.25">
      <c r="A10" s="28" t="s">
        <v>70</v>
      </c>
      <c r="B10" s="48">
        <v>134</v>
      </c>
    </row>
    <row r="11" spans="1:2" x14ac:dyDescent="0.25">
      <c r="A11" s="28" t="s">
        <v>71</v>
      </c>
      <c r="B11" s="48">
        <v>104</v>
      </c>
    </row>
    <row r="12" spans="1:2" x14ac:dyDescent="0.25">
      <c r="A12" s="28" t="s">
        <v>157</v>
      </c>
      <c r="B12" s="48">
        <v>4</v>
      </c>
    </row>
    <row r="13" spans="1:2" x14ac:dyDescent="0.25">
      <c r="A13" s="28" t="s">
        <v>72</v>
      </c>
      <c r="B13" s="48">
        <v>70</v>
      </c>
    </row>
    <row r="14" spans="1:2" x14ac:dyDescent="0.25">
      <c r="A14" s="28" t="s">
        <v>73</v>
      </c>
      <c r="B14" s="48">
        <v>511</v>
      </c>
    </row>
    <row r="15" spans="1:2" x14ac:dyDescent="0.25">
      <c r="A15" s="28" t="s">
        <v>74</v>
      </c>
      <c r="B15" s="48">
        <v>126</v>
      </c>
    </row>
    <row r="16" spans="1:2" x14ac:dyDescent="0.25">
      <c r="A16" s="28" t="s">
        <v>75</v>
      </c>
      <c r="B16" s="48">
        <v>9</v>
      </c>
    </row>
    <row r="17" spans="1:2" x14ac:dyDescent="0.25">
      <c r="A17" s="28" t="s">
        <v>76</v>
      </c>
      <c r="B17" s="48">
        <v>22</v>
      </c>
    </row>
    <row r="18" spans="1:2" x14ac:dyDescent="0.25">
      <c r="A18" s="28" t="s">
        <v>77</v>
      </c>
      <c r="B18" s="48">
        <v>11</v>
      </c>
    </row>
    <row r="19" spans="1:2" x14ac:dyDescent="0.25">
      <c r="A19" s="28" t="s">
        <v>78</v>
      </c>
      <c r="B19" s="48">
        <v>275</v>
      </c>
    </row>
    <row r="21" spans="1:2" x14ac:dyDescent="0.25">
      <c r="A21" t="s">
        <v>48</v>
      </c>
    </row>
    <row r="22" spans="1:2" ht="30" x14ac:dyDescent="0.25">
      <c r="A22" s="21"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20" sqref="B20:F21"/>
    </sheetView>
  </sheetViews>
  <sheetFormatPr defaultRowHeight="15" x14ac:dyDescent="0.25"/>
  <cols>
    <col min="1" max="1" width="62.85546875" customWidth="1"/>
  </cols>
  <sheetData>
    <row r="1" spans="1:10" x14ac:dyDescent="0.25">
      <c r="A1" t="s">
        <v>137</v>
      </c>
    </row>
    <row r="2" spans="1:10" x14ac:dyDescent="0.25">
      <c r="A2" t="s">
        <v>149</v>
      </c>
    </row>
    <row r="3" spans="1:10" ht="15.75" thickBot="1" x14ac:dyDescent="0.3"/>
    <row r="4" spans="1:10" ht="15.75" thickBot="1" x14ac:dyDescent="0.3">
      <c r="B4" s="22" t="s">
        <v>33</v>
      </c>
      <c r="C4" s="23" t="s">
        <v>34</v>
      </c>
      <c r="D4" s="23" t="s">
        <v>35</v>
      </c>
      <c r="E4" s="23" t="s">
        <v>36</v>
      </c>
      <c r="F4" s="23" t="s">
        <v>37</v>
      </c>
      <c r="G4" s="23" t="s">
        <v>38</v>
      </c>
      <c r="H4" s="23" t="s">
        <v>39</v>
      </c>
      <c r="I4" s="23" t="s">
        <v>40</v>
      </c>
      <c r="J4" s="23" t="s">
        <v>41</v>
      </c>
    </row>
    <row r="5" spans="1:10" x14ac:dyDescent="0.25">
      <c r="A5" t="s">
        <v>97</v>
      </c>
      <c r="B5" s="26">
        <v>50</v>
      </c>
      <c r="C5" s="26">
        <v>56</v>
      </c>
      <c r="D5" s="26">
        <v>62</v>
      </c>
      <c r="E5" s="26">
        <v>43</v>
      </c>
      <c r="F5" s="26">
        <v>51</v>
      </c>
    </row>
    <row r="6" spans="1:10" x14ac:dyDescent="0.25">
      <c r="A6" t="s">
        <v>138</v>
      </c>
      <c r="B6" s="50">
        <v>154</v>
      </c>
      <c r="C6" s="50">
        <v>132</v>
      </c>
      <c r="D6" s="50">
        <v>146</v>
      </c>
      <c r="E6" s="50">
        <v>130</v>
      </c>
      <c r="F6" s="50">
        <v>125</v>
      </c>
    </row>
    <row r="7" spans="1:10" x14ac:dyDescent="0.25">
      <c r="A7" t="s">
        <v>139</v>
      </c>
      <c r="B7" s="50">
        <v>515</v>
      </c>
      <c r="C7" s="50">
        <v>479</v>
      </c>
      <c r="D7" s="50">
        <v>524</v>
      </c>
      <c r="E7" s="50">
        <v>454</v>
      </c>
      <c r="F7" s="50">
        <v>500</v>
      </c>
    </row>
    <row r="8" spans="1:10" ht="15.75" thickBot="1" x14ac:dyDescent="0.3"/>
    <row r="9" spans="1:10" x14ac:dyDescent="0.25">
      <c r="A9" t="s">
        <v>108</v>
      </c>
      <c r="B9" s="26">
        <v>3</v>
      </c>
      <c r="C9" s="26">
        <v>3</v>
      </c>
      <c r="D9" s="26">
        <v>5</v>
      </c>
      <c r="E9" s="26">
        <v>4</v>
      </c>
      <c r="F9" s="26">
        <v>4</v>
      </c>
    </row>
    <row r="10" spans="1:10" x14ac:dyDescent="0.25">
      <c r="A10" t="s">
        <v>110</v>
      </c>
      <c r="B10" s="50">
        <v>3</v>
      </c>
      <c r="C10" s="50">
        <v>3</v>
      </c>
      <c r="D10" s="50">
        <v>8</v>
      </c>
      <c r="E10" s="50">
        <v>5</v>
      </c>
      <c r="F10" s="50">
        <v>5</v>
      </c>
    </row>
    <row r="11" spans="1:10" x14ac:dyDescent="0.25">
      <c r="A11" t="s">
        <v>112</v>
      </c>
      <c r="B11" s="50">
        <v>378</v>
      </c>
      <c r="C11" s="50">
        <v>335</v>
      </c>
      <c r="D11" s="50">
        <v>370</v>
      </c>
      <c r="E11" s="50">
        <v>399</v>
      </c>
      <c r="F11" s="50">
        <v>407</v>
      </c>
    </row>
    <row r="12" spans="1:10" ht="15.75" thickBot="1" x14ac:dyDescent="0.3"/>
    <row r="13" spans="1:10" x14ac:dyDescent="0.25">
      <c r="A13" t="s">
        <v>115</v>
      </c>
      <c r="B13" s="26">
        <v>16</v>
      </c>
      <c r="C13" s="26">
        <v>10</v>
      </c>
      <c r="D13" s="26">
        <v>13</v>
      </c>
      <c r="E13" s="26">
        <v>10</v>
      </c>
      <c r="F13" s="26">
        <v>15</v>
      </c>
    </row>
    <row r="14" spans="1:10" x14ac:dyDescent="0.25">
      <c r="A14" t="s">
        <v>120</v>
      </c>
      <c r="B14" s="50">
        <v>17</v>
      </c>
      <c r="C14" s="50">
        <v>10</v>
      </c>
      <c r="D14" s="50">
        <v>14</v>
      </c>
      <c r="E14" s="50">
        <v>12</v>
      </c>
      <c r="F14" s="50">
        <v>15</v>
      </c>
    </row>
    <row r="15" spans="1:10" s="42" customFormat="1" ht="15.75" thickBot="1" x14ac:dyDescent="0.3">
      <c r="B15" s="50"/>
      <c r="C15" s="50"/>
      <c r="D15" s="50"/>
      <c r="E15" s="50"/>
      <c r="F15" s="50"/>
    </row>
    <row r="16" spans="1:10" s="42" customFormat="1" x14ac:dyDescent="0.25">
      <c r="A16" s="42" t="s">
        <v>147</v>
      </c>
      <c r="B16" s="26">
        <v>1</v>
      </c>
      <c r="C16" s="26">
        <v>0</v>
      </c>
      <c r="D16" s="26">
        <v>0</v>
      </c>
      <c r="E16" s="26">
        <v>0</v>
      </c>
      <c r="F16" s="26">
        <v>1</v>
      </c>
    </row>
    <row r="17" spans="1:6" s="42" customFormat="1" x14ac:dyDescent="0.25">
      <c r="A17" s="42" t="s">
        <v>148</v>
      </c>
      <c r="B17" s="50">
        <v>1</v>
      </c>
      <c r="C17" s="50">
        <v>0</v>
      </c>
      <c r="D17" s="50">
        <v>0</v>
      </c>
      <c r="E17" s="50">
        <v>0</v>
      </c>
      <c r="F17" s="50">
        <v>1</v>
      </c>
    </row>
    <row r="18" spans="1:6" s="42" customFormat="1" x14ac:dyDescent="0.25">
      <c r="A18" s="42" t="s">
        <v>154</v>
      </c>
      <c r="B18" s="50">
        <v>10</v>
      </c>
      <c r="C18" s="50">
        <v>8</v>
      </c>
      <c r="D18" s="50">
        <v>14</v>
      </c>
      <c r="E18" s="50">
        <v>10</v>
      </c>
      <c r="F18" s="50">
        <v>4</v>
      </c>
    </row>
    <row r="19" spans="1:6" ht="15.75" thickBot="1" x14ac:dyDescent="0.3"/>
    <row r="20" spans="1:6" x14ac:dyDescent="0.25">
      <c r="A20" s="48" t="s">
        <v>158</v>
      </c>
      <c r="B20" s="26">
        <v>55</v>
      </c>
      <c r="C20" s="26">
        <v>47</v>
      </c>
      <c r="D20" s="26">
        <v>35</v>
      </c>
      <c r="E20" s="26">
        <v>41</v>
      </c>
      <c r="F20" s="26">
        <v>57</v>
      </c>
    </row>
    <row r="21" spans="1:6" x14ac:dyDescent="0.25">
      <c r="A21" s="48" t="s">
        <v>159</v>
      </c>
      <c r="B21" s="50">
        <v>65</v>
      </c>
      <c r="C21" s="50">
        <v>57</v>
      </c>
      <c r="D21" s="50">
        <v>47</v>
      </c>
      <c r="E21" s="50">
        <v>49</v>
      </c>
      <c r="F21" s="50">
        <v>63</v>
      </c>
    </row>
    <row r="22" spans="1:6" x14ac:dyDescent="0.25">
      <c r="A22" s="28"/>
    </row>
    <row r="23" spans="1:6" x14ac:dyDescent="0.25">
      <c r="A23" s="28"/>
    </row>
    <row r="24" spans="1:6" x14ac:dyDescent="0.25">
      <c r="A24" s="28"/>
    </row>
    <row r="26" spans="1:6" x14ac:dyDescent="0.25">
      <c r="A26" t="s">
        <v>48</v>
      </c>
    </row>
    <row r="27" spans="1:6" ht="45" x14ac:dyDescent="0.25">
      <c r="A27" s="21" t="s">
        <v>80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selection activeCell="B5" sqref="B5:F5"/>
    </sheetView>
  </sheetViews>
  <sheetFormatPr defaultRowHeight="15" x14ac:dyDescent="0.25"/>
  <cols>
    <col min="1" max="1" width="71.85546875" customWidth="1"/>
    <col min="2" max="2" width="20.5703125" bestFit="1" customWidth="1"/>
    <col min="7" max="7" width="9.140625" style="46"/>
  </cols>
  <sheetData>
    <row r="1" spans="1:11" x14ac:dyDescent="0.25">
      <c r="A1" t="s">
        <v>141</v>
      </c>
    </row>
    <row r="4" spans="1:11" ht="15.75" thickBot="1" x14ac:dyDescent="0.3">
      <c r="B4" t="str">
        <f>Table_0_Information!$A$4</f>
        <v>Montana</v>
      </c>
    </row>
    <row r="5" spans="1:11" ht="30" x14ac:dyDescent="0.25">
      <c r="A5" s="31" t="s">
        <v>50</v>
      </c>
      <c r="B5" s="22" t="s">
        <v>33</v>
      </c>
      <c r="C5" s="23" t="s">
        <v>34</v>
      </c>
      <c r="D5" s="23" t="s">
        <v>35</v>
      </c>
      <c r="E5" s="23" t="s">
        <v>36</v>
      </c>
      <c r="F5" s="23" t="s">
        <v>37</v>
      </c>
      <c r="G5" s="23" t="s">
        <v>150</v>
      </c>
      <c r="H5" s="23" t="s">
        <v>38</v>
      </c>
      <c r="I5" s="23" t="s">
        <v>39</v>
      </c>
      <c r="J5" s="23" t="s">
        <v>40</v>
      </c>
      <c r="K5" s="23" t="s">
        <v>41</v>
      </c>
    </row>
    <row r="6" spans="1:11" ht="15.75" x14ac:dyDescent="0.25">
      <c r="A6" s="43" t="s">
        <v>140</v>
      </c>
      <c r="B6" s="48">
        <v>277</v>
      </c>
      <c r="C6" s="48">
        <v>279</v>
      </c>
      <c r="D6" s="48">
        <v>286</v>
      </c>
      <c r="E6" s="48">
        <v>256</v>
      </c>
      <c r="F6" s="48">
        <v>298</v>
      </c>
      <c r="G6" s="32"/>
    </row>
    <row r="7" spans="1:11" ht="31.5" x14ac:dyDescent="0.25">
      <c r="A7" s="44" t="s">
        <v>119</v>
      </c>
      <c r="B7" s="48">
        <v>46</v>
      </c>
      <c r="C7" s="48">
        <v>54</v>
      </c>
      <c r="D7" s="48">
        <v>55</v>
      </c>
      <c r="E7" s="48">
        <v>38</v>
      </c>
      <c r="F7" s="48">
        <v>49</v>
      </c>
      <c r="G7" s="32"/>
    </row>
    <row r="8" spans="1:11" ht="16.5" thickBot="1" x14ac:dyDescent="0.3">
      <c r="A8" s="43" t="s">
        <v>118</v>
      </c>
      <c r="B8" s="48">
        <v>3</v>
      </c>
      <c r="C8" s="48">
        <v>0</v>
      </c>
      <c r="D8" s="48">
        <v>4</v>
      </c>
      <c r="E8" s="48">
        <v>1</v>
      </c>
      <c r="F8" s="48">
        <v>2</v>
      </c>
      <c r="G8" s="32"/>
    </row>
    <row r="9" spans="1:11" x14ac:dyDescent="0.25">
      <c r="A9" s="31" t="s">
        <v>51</v>
      </c>
      <c r="B9" s="25"/>
      <c r="C9" s="26"/>
      <c r="D9" s="26"/>
      <c r="E9" s="26"/>
      <c r="F9" s="26"/>
      <c r="G9" s="32"/>
    </row>
    <row r="10" spans="1:11" ht="15.75" x14ac:dyDescent="0.25">
      <c r="A10" s="43" t="s">
        <v>140</v>
      </c>
      <c r="B10" s="48">
        <v>252</v>
      </c>
      <c r="C10" s="48">
        <v>248</v>
      </c>
      <c r="D10" s="48">
        <v>270</v>
      </c>
      <c r="E10" s="48">
        <v>243</v>
      </c>
      <c r="F10" s="48">
        <v>274</v>
      </c>
      <c r="G10" s="32"/>
    </row>
    <row r="11" spans="1:11" ht="31.5" x14ac:dyDescent="0.25">
      <c r="A11" s="44" t="s">
        <v>119</v>
      </c>
      <c r="B11" s="48">
        <v>38</v>
      </c>
      <c r="C11" s="48">
        <v>43</v>
      </c>
      <c r="D11" s="48">
        <v>47</v>
      </c>
      <c r="E11" s="48">
        <v>31</v>
      </c>
      <c r="F11" s="48">
        <v>44</v>
      </c>
      <c r="G11" s="32"/>
    </row>
    <row r="12" spans="1:11" ht="15.75" x14ac:dyDescent="0.25">
      <c r="A12" s="43" t="s">
        <v>118</v>
      </c>
      <c r="B12" s="48">
        <v>3</v>
      </c>
      <c r="C12" s="48">
        <v>0</v>
      </c>
      <c r="D12" s="48">
        <v>3</v>
      </c>
      <c r="E12" s="48">
        <v>1</v>
      </c>
      <c r="F12" s="48">
        <v>0</v>
      </c>
      <c r="G12" s="32"/>
    </row>
    <row r="13" spans="1:11" x14ac:dyDescent="0.25">
      <c r="A13" s="31" t="s">
        <v>52</v>
      </c>
    </row>
    <row r="14" spans="1:11" ht="15.75" x14ac:dyDescent="0.25">
      <c r="A14" s="43" t="s">
        <v>140</v>
      </c>
      <c r="B14" s="48">
        <v>277</v>
      </c>
      <c r="C14" s="48">
        <v>279</v>
      </c>
      <c r="D14" s="48">
        <v>286</v>
      </c>
      <c r="E14" s="48">
        <v>256</v>
      </c>
      <c r="F14" s="48">
        <v>298</v>
      </c>
      <c r="G14" s="32"/>
    </row>
    <row r="15" spans="1:11" ht="31.5" x14ac:dyDescent="0.25">
      <c r="A15" s="44" t="s">
        <v>119</v>
      </c>
      <c r="B15" s="48">
        <v>46</v>
      </c>
      <c r="C15" s="48">
        <v>54</v>
      </c>
      <c r="D15" s="48">
        <v>55</v>
      </c>
      <c r="E15" s="48">
        <v>38</v>
      </c>
      <c r="F15" s="48">
        <v>49</v>
      </c>
      <c r="G15" s="32"/>
    </row>
    <row r="16" spans="1:11" ht="16.5" thickBot="1" x14ac:dyDescent="0.3">
      <c r="A16" s="43" t="s">
        <v>118</v>
      </c>
      <c r="B16" s="48">
        <v>3</v>
      </c>
      <c r="C16" s="48">
        <v>0</v>
      </c>
      <c r="D16" s="48">
        <v>4</v>
      </c>
      <c r="E16" s="48">
        <v>1</v>
      </c>
      <c r="F16" s="48">
        <v>2</v>
      </c>
      <c r="G16" s="32"/>
    </row>
    <row r="17" spans="1:7" s="48" customFormat="1" x14ac:dyDescent="0.25">
      <c r="A17" s="31" t="s">
        <v>160</v>
      </c>
      <c r="B17" s="25"/>
      <c r="C17" s="26"/>
      <c r="D17" s="26"/>
      <c r="E17" s="26"/>
      <c r="F17" s="26"/>
      <c r="G17" s="32"/>
    </row>
    <row r="18" spans="1:7" s="48" customFormat="1" ht="15.75" x14ac:dyDescent="0.25">
      <c r="A18" s="43" t="s">
        <v>140</v>
      </c>
      <c r="B18" s="48">
        <v>190</v>
      </c>
      <c r="C18" s="48">
        <v>181</v>
      </c>
      <c r="D18" s="48">
        <v>201</v>
      </c>
      <c r="E18" s="48">
        <v>183</v>
      </c>
      <c r="F18" s="48">
        <v>207</v>
      </c>
      <c r="G18" s="32"/>
    </row>
    <row r="19" spans="1:7" s="48" customFormat="1" ht="31.5" x14ac:dyDescent="0.25">
      <c r="A19" s="44" t="s">
        <v>119</v>
      </c>
      <c r="B19" s="48">
        <v>25</v>
      </c>
      <c r="C19" s="48">
        <v>29</v>
      </c>
      <c r="D19" s="48">
        <v>22</v>
      </c>
      <c r="E19" s="48">
        <v>21</v>
      </c>
      <c r="F19" s="48">
        <v>33</v>
      </c>
      <c r="G19" s="32"/>
    </row>
    <row r="20" spans="1:7" s="48" customFormat="1" ht="16.5" thickBot="1" x14ac:dyDescent="0.3">
      <c r="A20" s="43" t="s">
        <v>118</v>
      </c>
      <c r="B20" s="48">
        <v>3</v>
      </c>
      <c r="C20" s="48">
        <v>0</v>
      </c>
      <c r="D20" s="48">
        <v>3</v>
      </c>
      <c r="E20" s="48">
        <v>1</v>
      </c>
      <c r="F20" s="48">
        <v>0</v>
      </c>
      <c r="G20" s="32"/>
    </row>
    <row r="21" spans="1:7" s="35" customFormat="1" ht="16.5" thickBot="1" x14ac:dyDescent="0.3">
      <c r="A21" s="43"/>
      <c r="B21" s="25"/>
      <c r="C21" s="26"/>
      <c r="D21" s="26"/>
      <c r="E21" s="26"/>
      <c r="F21" s="26"/>
      <c r="G21" s="32"/>
    </row>
    <row r="22" spans="1:7" s="29" customFormat="1" ht="15.75" x14ac:dyDescent="0.25">
      <c r="A22" s="33" t="s">
        <v>146</v>
      </c>
      <c r="B22" s="25"/>
      <c r="C22" s="26"/>
      <c r="D22" s="26"/>
      <c r="E22" s="26"/>
      <c r="F22" s="26"/>
      <c r="G22" s="32"/>
    </row>
    <row r="23" spans="1:7" s="29" customFormat="1" ht="15.75" x14ac:dyDescent="0.25">
      <c r="A23" s="43" t="s">
        <v>142</v>
      </c>
      <c r="B23" s="48">
        <v>274</v>
      </c>
      <c r="C23" s="48">
        <v>275</v>
      </c>
      <c r="D23" s="48">
        <v>286</v>
      </c>
      <c r="E23" s="48">
        <v>253</v>
      </c>
      <c r="F23" s="48">
        <v>292</v>
      </c>
      <c r="G23" s="32"/>
    </row>
    <row r="24" spans="1:7" s="29" customFormat="1" ht="31.5" x14ac:dyDescent="0.25">
      <c r="A24" s="44" t="s">
        <v>143</v>
      </c>
      <c r="B24" s="48">
        <v>45</v>
      </c>
      <c r="C24" s="48">
        <v>54</v>
      </c>
      <c r="D24" s="48">
        <v>55</v>
      </c>
      <c r="E24" s="48">
        <v>38</v>
      </c>
      <c r="F24" s="48">
        <v>49</v>
      </c>
      <c r="G24" s="32"/>
    </row>
    <row r="25" spans="1:7" s="29" customFormat="1" ht="15.75" x14ac:dyDescent="0.25">
      <c r="A25" s="43" t="s">
        <v>144</v>
      </c>
      <c r="B25" s="48">
        <v>3</v>
      </c>
      <c r="C25" s="48">
        <v>0</v>
      </c>
      <c r="D25" s="48">
        <v>4</v>
      </c>
      <c r="E25" s="48">
        <v>1</v>
      </c>
      <c r="F25" s="48">
        <v>2</v>
      </c>
      <c r="G25" s="32"/>
    </row>
    <row r="26" spans="1:7" s="29" customFormat="1" ht="15.75" x14ac:dyDescent="0.25">
      <c r="A26" s="27"/>
      <c r="B26" s="32"/>
      <c r="C26" s="32"/>
      <c r="D26" s="32"/>
      <c r="E26" s="32"/>
      <c r="F26" s="32"/>
      <c r="G26" s="32"/>
    </row>
    <row r="27" spans="1:7" s="35" customFormat="1" ht="15.75" x14ac:dyDescent="0.25">
      <c r="A27" s="33" t="s">
        <v>145</v>
      </c>
      <c r="B27" s="32"/>
      <c r="C27" s="32"/>
      <c r="D27" s="32"/>
      <c r="E27" s="32"/>
      <c r="F27" s="32"/>
      <c r="G27" s="32"/>
    </row>
    <row r="28" spans="1:7" s="29" customFormat="1" x14ac:dyDescent="0.25">
      <c r="A28" s="31" t="s">
        <v>50</v>
      </c>
      <c r="B28" s="32"/>
      <c r="C28" s="32"/>
      <c r="D28" s="32"/>
      <c r="E28" s="32"/>
      <c r="F28" s="32"/>
      <c r="G28" s="32"/>
    </row>
    <row r="29" spans="1:7" s="29" customFormat="1" x14ac:dyDescent="0.25">
      <c r="A29" s="45" t="s">
        <v>128</v>
      </c>
      <c r="B29" s="48">
        <v>3</v>
      </c>
      <c r="C29" s="48">
        <v>0</v>
      </c>
      <c r="D29" s="48">
        <v>4</v>
      </c>
      <c r="E29" s="48">
        <v>1</v>
      </c>
      <c r="F29" s="48">
        <v>2</v>
      </c>
      <c r="G29" s="32"/>
    </row>
    <row r="30" spans="1:7" s="29" customFormat="1" x14ac:dyDescent="0.25">
      <c r="A30" s="45" t="s">
        <v>129</v>
      </c>
      <c r="B30" s="48">
        <v>0</v>
      </c>
      <c r="C30" s="48">
        <v>0</v>
      </c>
      <c r="D30" s="48">
        <v>0</v>
      </c>
      <c r="E30" s="48">
        <v>0</v>
      </c>
      <c r="F30" s="48">
        <v>0</v>
      </c>
      <c r="G30" s="32"/>
    </row>
    <row r="31" spans="1:7" s="29" customFormat="1" x14ac:dyDescent="0.25">
      <c r="A31" s="45" t="s">
        <v>130</v>
      </c>
      <c r="B31" s="48">
        <v>46</v>
      </c>
      <c r="C31" s="48">
        <v>54</v>
      </c>
      <c r="D31" s="48">
        <v>55</v>
      </c>
      <c r="E31" s="48">
        <v>38</v>
      </c>
      <c r="F31" s="48">
        <v>49</v>
      </c>
      <c r="G31" s="32"/>
    </row>
    <row r="32" spans="1:7" s="29" customFormat="1" ht="15.75" x14ac:dyDescent="0.25">
      <c r="A32" s="27"/>
      <c r="B32" s="32"/>
      <c r="C32" s="32"/>
      <c r="D32" s="32"/>
      <c r="E32" s="32"/>
      <c r="F32" s="32"/>
      <c r="G32" s="32"/>
    </row>
    <row r="34" spans="1:7" x14ac:dyDescent="0.25">
      <c r="A34" t="s">
        <v>53</v>
      </c>
    </row>
    <row r="35" spans="1:7" ht="30" x14ac:dyDescent="0.25">
      <c r="A35" s="21" t="s">
        <v>54</v>
      </c>
    </row>
    <row r="36" spans="1:7" ht="45" x14ac:dyDescent="0.25">
      <c r="A36" s="21" t="s">
        <v>55</v>
      </c>
    </row>
    <row r="37" spans="1:7" s="35" customFormat="1" x14ac:dyDescent="0.25">
      <c r="A37" s="21"/>
      <c r="G37" s="46"/>
    </row>
    <row r="38" spans="1:7" x14ac:dyDescent="0.25">
      <c r="A38" s="31" t="s">
        <v>155</v>
      </c>
      <c r="B38" t="s">
        <v>56</v>
      </c>
    </row>
    <row r="39" spans="1:7" x14ac:dyDescent="0.25">
      <c r="A39" s="31" t="s">
        <v>50</v>
      </c>
      <c r="B39" t="s">
        <v>57</v>
      </c>
      <c r="C39" t="s">
        <v>58</v>
      </c>
      <c r="D39" t="s">
        <v>59</v>
      </c>
      <c r="E39" t="s">
        <v>60</v>
      </c>
    </row>
    <row r="40" spans="1:7" ht="15.75" x14ac:dyDescent="0.25">
      <c r="A40" s="43" t="s">
        <v>140</v>
      </c>
      <c r="B40" s="48">
        <v>449</v>
      </c>
      <c r="C40" s="48">
        <v>894</v>
      </c>
      <c r="D40" s="48">
        <v>3</v>
      </c>
      <c r="E40" s="48">
        <v>50</v>
      </c>
    </row>
    <row r="41" spans="1:7" ht="31.5" x14ac:dyDescent="0.25">
      <c r="A41" s="44" t="s">
        <v>119</v>
      </c>
      <c r="B41" s="48">
        <v>143</v>
      </c>
      <c r="C41" s="48">
        <v>88</v>
      </c>
      <c r="D41" s="48">
        <v>0</v>
      </c>
      <c r="E41" s="48">
        <v>11</v>
      </c>
    </row>
    <row r="42" spans="1:7" ht="15.75" x14ac:dyDescent="0.25">
      <c r="A42" s="43" t="s">
        <v>118</v>
      </c>
      <c r="B42" s="48">
        <v>9</v>
      </c>
      <c r="C42" s="48">
        <v>1</v>
      </c>
      <c r="D42" s="48">
        <v>0</v>
      </c>
      <c r="E42" s="48">
        <v>0</v>
      </c>
    </row>
    <row r="44" spans="1:7" x14ac:dyDescent="0.25">
      <c r="A44" s="28" t="s">
        <v>53</v>
      </c>
    </row>
    <row r="45" spans="1:7" ht="60" x14ac:dyDescent="0.25">
      <c r="A45" s="21" t="s">
        <v>61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topLeftCell="A7" workbookViewId="0">
      <selection activeCell="C16" sqref="C16"/>
    </sheetView>
  </sheetViews>
  <sheetFormatPr defaultRowHeight="15" x14ac:dyDescent="0.25"/>
  <cols>
    <col min="1" max="1" width="66.5703125" customWidth="1"/>
  </cols>
  <sheetData>
    <row r="1" spans="1:11" x14ac:dyDescent="0.25">
      <c r="A1" t="s">
        <v>151</v>
      </c>
    </row>
    <row r="2" spans="1:11" x14ac:dyDescent="0.25">
      <c r="A2" s="47" t="s">
        <v>152</v>
      </c>
    </row>
    <row r="3" spans="1:11" ht="94.5" customHeight="1" x14ac:dyDescent="0.25">
      <c r="A3" s="21" t="s">
        <v>153</v>
      </c>
    </row>
    <row r="4" spans="1:11" ht="15.75" thickBot="1" x14ac:dyDescent="0.3">
      <c r="B4" t="s">
        <v>18</v>
      </c>
    </row>
    <row r="5" spans="1:11" s="48" customFormat="1" x14ac:dyDescent="0.25">
      <c r="B5" s="22" t="s">
        <v>33</v>
      </c>
      <c r="C5" s="23" t="s">
        <v>34</v>
      </c>
      <c r="D5" s="23" t="s">
        <v>35</v>
      </c>
      <c r="E5" s="23" t="s">
        <v>36</v>
      </c>
      <c r="F5" s="23" t="s">
        <v>37</v>
      </c>
      <c r="K5" s="48" t="s">
        <v>26</v>
      </c>
    </row>
    <row r="6" spans="1:11" x14ac:dyDescent="0.25">
      <c r="A6" t="s">
        <v>163</v>
      </c>
      <c r="B6" s="13">
        <v>192</v>
      </c>
      <c r="C6" s="13">
        <v>186</v>
      </c>
      <c r="D6" s="13">
        <v>205</v>
      </c>
      <c r="E6" s="13">
        <v>187</v>
      </c>
      <c r="F6" s="13">
        <v>207</v>
      </c>
      <c r="K6">
        <f>SUM(B6:F6)</f>
        <v>977</v>
      </c>
    </row>
    <row r="7" spans="1:11" ht="15.75" thickBot="1" x14ac:dyDescent="0.3">
      <c r="A7" t="s">
        <v>164</v>
      </c>
      <c r="B7" s="13">
        <v>87</v>
      </c>
      <c r="C7" s="13">
        <v>98</v>
      </c>
      <c r="D7" s="13">
        <v>86</v>
      </c>
      <c r="E7" s="13">
        <v>75</v>
      </c>
      <c r="F7" s="13">
        <v>93</v>
      </c>
      <c r="K7" s="48">
        <f t="shared" ref="K7:K9" si="0">SUM(B7:F7)</f>
        <v>439</v>
      </c>
    </row>
    <row r="8" spans="1:11" ht="30" x14ac:dyDescent="0.25">
      <c r="A8" s="21" t="s">
        <v>165</v>
      </c>
      <c r="B8" s="13">
        <v>79</v>
      </c>
      <c r="C8" s="13">
        <v>89</v>
      </c>
      <c r="D8" s="13">
        <v>80</v>
      </c>
      <c r="E8" s="13">
        <v>69</v>
      </c>
      <c r="F8" s="13">
        <v>83</v>
      </c>
      <c r="G8" s="26"/>
      <c r="K8" s="48">
        <f t="shared" si="0"/>
        <v>400</v>
      </c>
    </row>
    <row r="9" spans="1:11" ht="30" x14ac:dyDescent="0.25">
      <c r="A9" s="21" t="s">
        <v>166</v>
      </c>
      <c r="B9" s="13">
        <v>83</v>
      </c>
      <c r="C9" s="13">
        <v>92</v>
      </c>
      <c r="D9" s="13">
        <v>80</v>
      </c>
      <c r="E9" s="13">
        <v>70</v>
      </c>
      <c r="F9" s="13">
        <v>88</v>
      </c>
      <c r="K9" s="48">
        <f t="shared" si="0"/>
        <v>413</v>
      </c>
    </row>
    <row r="11" spans="1:11" x14ac:dyDescent="0.25">
      <c r="A11" t="s">
        <v>161</v>
      </c>
    </row>
    <row r="14" spans="1:11" x14ac:dyDescent="0.25">
      <c r="A14" s="48" t="s">
        <v>53</v>
      </c>
    </row>
    <row r="15" spans="1:11" ht="90" x14ac:dyDescent="0.25">
      <c r="A15" s="49" t="s">
        <v>162</v>
      </c>
    </row>
    <row r="16" spans="1:11" ht="30" x14ac:dyDescent="0.25">
      <c r="A16" s="49" t="s">
        <v>167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Table_0_Information</vt:lpstr>
      <vt:lpstr>Table_1a_Codes_Rec</vt:lpstr>
      <vt:lpstr>Definitions</vt:lpstr>
      <vt:lpstr>Table_2.1_CSTE_Indicator</vt:lpstr>
      <vt:lpstr>Table_2.2_Adverse_Effects</vt:lpstr>
      <vt:lpstr>Table_2.3_Specific_Drugs</vt:lpstr>
      <vt:lpstr>Table_2.4_DDPI_PFS</vt:lpstr>
      <vt:lpstr>Table_2.5_Search_Order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2018-03-19T17:47:53Z</dcterms:modified>
</cp:coreProperties>
</file>