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D07A7526-5E85-4AF1-91A5-53D41C5F0D55}" xr6:coauthVersionLast="47" xr6:coauthVersionMax="47" xr10:uidLastSave="{00000000-0000-0000-0000-000000000000}"/>
  <bookViews>
    <workbookView xWindow="-110" yWindow="-110" windowWidth="19420" windowHeight="10420" tabRatio="811" xr2:uid="{00000000-000D-0000-FFFF-FFFF00000000}"/>
  </bookViews>
  <sheets>
    <sheet name="A_Instructions" sheetId="27" r:id="rId1"/>
    <sheet name=" B_Populations" sheetId="10" r:id="rId2"/>
    <sheet name="C_Year 1" sheetId="24" r:id="rId3"/>
    <sheet name="D_Year 2" sheetId="21" r:id="rId4"/>
    <sheet name="E_Year 3" sheetId="20" r:id="rId5"/>
    <sheet name="F_Year 4" sheetId="19" r:id="rId6"/>
    <sheet name="G_Year 5" sheetId="9" r:id="rId7"/>
    <sheet name="H_Table 1" sheetId="31" r:id="rId8"/>
    <sheet name="I_Figure 1" sheetId="33" r:id="rId9"/>
    <sheet name="J_Figure 2" sheetId="34" r:id="rId10"/>
    <sheet name="K_Optional Figure 3" sheetId="35" r:id="rId11"/>
    <sheet name="L_Report" sheetId="30"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0" i="10" l="1"/>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17" i="30"/>
  <c r="D17" i="30"/>
  <c r="B17" i="30"/>
  <c r="F16" i="30"/>
  <c r="D16" i="30"/>
  <c r="B16" i="30"/>
  <c r="F15" i="30"/>
  <c r="D15" i="30"/>
  <c r="B15" i="30"/>
  <c r="F14" i="30"/>
  <c r="D14" i="30"/>
  <c r="B14" i="30"/>
  <c r="A1" i="9"/>
  <c r="A1" i="19"/>
  <c r="A1" i="20"/>
  <c r="A1" i="21"/>
  <c r="A1" i="24"/>
  <c r="F13" i="30"/>
  <c r="D13" i="30"/>
  <c r="B13" i="30"/>
  <c r="A17" i="30"/>
  <c r="A16" i="30"/>
  <c r="A15" i="30"/>
  <c r="A14" i="30"/>
  <c r="A13" i="30"/>
  <c r="R4" i="24"/>
  <c r="P4" i="21"/>
  <c r="T4" i="21"/>
  <c r="U4" i="21" s="1"/>
  <c r="A28" i="35"/>
  <c r="A29" i="35"/>
  <c r="A30" i="35"/>
  <c r="A31" i="35"/>
  <c r="A27" i="35"/>
  <c r="R6" i="24"/>
  <c r="S6" i="24" s="1"/>
  <c r="H178" i="33"/>
  <c r="C178" i="33"/>
  <c r="K177" i="33"/>
  <c r="E177" i="33"/>
  <c r="F177" i="33" s="1"/>
  <c r="L177" i="33" s="1"/>
  <c r="B177" i="33"/>
  <c r="K176" i="33"/>
  <c r="E176" i="33"/>
  <c r="F176" i="33" s="1"/>
  <c r="L176" i="33" s="1"/>
  <c r="B176" i="33"/>
  <c r="K175" i="33"/>
  <c r="E175" i="33"/>
  <c r="F175" i="33" s="1"/>
  <c r="L175" i="33" s="1"/>
  <c r="B175" i="33"/>
  <c r="K174" i="33"/>
  <c r="E174" i="33"/>
  <c r="F174" i="33" s="1"/>
  <c r="B174" i="33"/>
  <c r="K173" i="33"/>
  <c r="E173" i="33"/>
  <c r="B173" i="33"/>
  <c r="H169" i="33"/>
  <c r="C169" i="33"/>
  <c r="K168" i="33"/>
  <c r="E168" i="33"/>
  <c r="B168" i="33"/>
  <c r="K167" i="33"/>
  <c r="E167" i="33"/>
  <c r="B167" i="33"/>
  <c r="K166" i="33"/>
  <c r="E166" i="33"/>
  <c r="F166" i="33" s="1"/>
  <c r="L166" i="33" s="1"/>
  <c r="B166" i="33"/>
  <c r="K165" i="33"/>
  <c r="E165" i="33"/>
  <c r="F165" i="33" s="1"/>
  <c r="L165" i="33" s="1"/>
  <c r="B165" i="33"/>
  <c r="K164" i="33"/>
  <c r="E164" i="33"/>
  <c r="F164" i="33" s="1"/>
  <c r="L164" i="33" s="1"/>
  <c r="B164" i="33"/>
  <c r="H160" i="33"/>
  <c r="C160" i="33"/>
  <c r="K159" i="33"/>
  <c r="E159" i="33"/>
  <c r="F159" i="33" s="1"/>
  <c r="B159" i="33"/>
  <c r="K158" i="33"/>
  <c r="E158" i="33"/>
  <c r="B158" i="33"/>
  <c r="K157" i="33"/>
  <c r="E157" i="33"/>
  <c r="B157" i="33"/>
  <c r="K156" i="33"/>
  <c r="E156" i="33"/>
  <c r="B156" i="33"/>
  <c r="K155" i="33"/>
  <c r="E155" i="33"/>
  <c r="B155" i="33"/>
  <c r="H149" i="33"/>
  <c r="C149" i="33"/>
  <c r="K148" i="33"/>
  <c r="E148" i="33"/>
  <c r="F148" i="33" s="1"/>
  <c r="L148" i="33" s="1"/>
  <c r="B148" i="33"/>
  <c r="K147" i="33"/>
  <c r="E147" i="33"/>
  <c r="F147" i="33" s="1"/>
  <c r="L147" i="33" s="1"/>
  <c r="B147" i="33"/>
  <c r="K146" i="33"/>
  <c r="E146" i="33"/>
  <c r="F146" i="33" s="1"/>
  <c r="L146" i="33" s="1"/>
  <c r="B146" i="33"/>
  <c r="K145" i="33"/>
  <c r="E145" i="33"/>
  <c r="F145" i="33" s="1"/>
  <c r="B145" i="33"/>
  <c r="K144" i="33"/>
  <c r="E144" i="33"/>
  <c r="B144" i="33"/>
  <c r="H140" i="33"/>
  <c r="C140" i="33"/>
  <c r="K139" i="33"/>
  <c r="E139" i="33"/>
  <c r="F139" i="33" s="1"/>
  <c r="B139" i="33"/>
  <c r="K138" i="33"/>
  <c r="E138" i="33"/>
  <c r="B138" i="33"/>
  <c r="K137" i="33"/>
  <c r="E137" i="33"/>
  <c r="F137" i="33" s="1"/>
  <c r="L137" i="33" s="1"/>
  <c r="B137" i="33"/>
  <c r="K136" i="33"/>
  <c r="E136" i="33"/>
  <c r="F136" i="33" s="1"/>
  <c r="L136" i="33" s="1"/>
  <c r="B136" i="33"/>
  <c r="K135" i="33"/>
  <c r="E135" i="33"/>
  <c r="B135" i="33"/>
  <c r="H131" i="33"/>
  <c r="C131" i="33"/>
  <c r="K130" i="33"/>
  <c r="E130" i="33"/>
  <c r="F130" i="33" s="1"/>
  <c r="B130" i="33"/>
  <c r="K129" i="33"/>
  <c r="E129" i="33"/>
  <c r="F129" i="33" s="1"/>
  <c r="B129" i="33"/>
  <c r="K128" i="33"/>
  <c r="E128" i="33"/>
  <c r="B128" i="33"/>
  <c r="K127" i="33"/>
  <c r="E127" i="33"/>
  <c r="F127" i="33" s="1"/>
  <c r="B127" i="33"/>
  <c r="K126" i="33"/>
  <c r="E126" i="33"/>
  <c r="B126" i="33"/>
  <c r="H120" i="33"/>
  <c r="C120" i="33"/>
  <c r="K119" i="33"/>
  <c r="E119" i="33"/>
  <c r="F119" i="33" s="1"/>
  <c r="B119" i="33"/>
  <c r="K118" i="33"/>
  <c r="E118" i="33"/>
  <c r="F118" i="33" s="1"/>
  <c r="B118" i="33"/>
  <c r="K117" i="33"/>
  <c r="E117" i="33"/>
  <c r="F117" i="33" s="1"/>
  <c r="L117" i="33" s="1"/>
  <c r="B117" i="33"/>
  <c r="K116" i="33"/>
  <c r="E116" i="33"/>
  <c r="F116" i="33" s="1"/>
  <c r="L116" i="33" s="1"/>
  <c r="B116" i="33"/>
  <c r="K115" i="33"/>
  <c r="E115" i="33"/>
  <c r="B115" i="33"/>
  <c r="H111" i="33"/>
  <c r="C111" i="33"/>
  <c r="K110" i="33"/>
  <c r="E110" i="33"/>
  <c r="F110" i="33" s="1"/>
  <c r="B110" i="33"/>
  <c r="K109" i="33"/>
  <c r="E109" i="33"/>
  <c r="F109" i="33" s="1"/>
  <c r="B109" i="33"/>
  <c r="K108" i="33"/>
  <c r="E108" i="33"/>
  <c r="F108" i="33" s="1"/>
  <c r="B108" i="33"/>
  <c r="K107" i="33"/>
  <c r="E107" i="33"/>
  <c r="B107" i="33"/>
  <c r="K106" i="33"/>
  <c r="E106" i="33"/>
  <c r="F106" i="33" s="1"/>
  <c r="B106" i="33"/>
  <c r="H102" i="33"/>
  <c r="C102" i="33"/>
  <c r="K101" i="33"/>
  <c r="E101" i="33"/>
  <c r="F101" i="33" s="1"/>
  <c r="L101" i="33" s="1"/>
  <c r="B101" i="33"/>
  <c r="K100" i="33"/>
  <c r="E100" i="33"/>
  <c r="B100" i="33"/>
  <c r="K99" i="33"/>
  <c r="E99" i="33"/>
  <c r="F99" i="33" s="1"/>
  <c r="B99" i="33"/>
  <c r="K98" i="33"/>
  <c r="E98" i="33"/>
  <c r="F98" i="33" s="1"/>
  <c r="B98" i="33"/>
  <c r="K97" i="33"/>
  <c r="E97" i="33"/>
  <c r="B97" i="33"/>
  <c r="H91" i="33"/>
  <c r="C91" i="33"/>
  <c r="K90" i="33"/>
  <c r="E90" i="33"/>
  <c r="F90" i="33" s="1"/>
  <c r="L90" i="33" s="1"/>
  <c r="B90" i="33"/>
  <c r="K89" i="33"/>
  <c r="E89" i="33"/>
  <c r="F89" i="33" s="1"/>
  <c r="B89" i="33"/>
  <c r="K88" i="33"/>
  <c r="E88" i="33"/>
  <c r="F88" i="33" s="1"/>
  <c r="L88" i="33" s="1"/>
  <c r="B88" i="33"/>
  <c r="K87" i="33"/>
  <c r="E87" i="33"/>
  <c r="F87" i="33" s="1"/>
  <c r="B87" i="33"/>
  <c r="K86" i="33"/>
  <c r="E86" i="33"/>
  <c r="B86" i="33"/>
  <c r="H82" i="33"/>
  <c r="C82" i="33"/>
  <c r="K81" i="33"/>
  <c r="E81" i="33"/>
  <c r="F81" i="33" s="1"/>
  <c r="B81" i="33"/>
  <c r="K80" i="33"/>
  <c r="E80" i="33"/>
  <c r="F80" i="33" s="1"/>
  <c r="B80" i="33"/>
  <c r="K79" i="33"/>
  <c r="E79" i="33"/>
  <c r="F79" i="33" s="1"/>
  <c r="L79" i="33" s="1"/>
  <c r="B79" i="33"/>
  <c r="K78" i="33"/>
  <c r="E78" i="33"/>
  <c r="F78" i="33" s="1"/>
  <c r="B78" i="33"/>
  <c r="K77" i="33"/>
  <c r="E77" i="33"/>
  <c r="F77" i="33" s="1"/>
  <c r="L77" i="33" s="1"/>
  <c r="B77" i="33"/>
  <c r="H73" i="33"/>
  <c r="C73" i="33"/>
  <c r="K72" i="33"/>
  <c r="E72" i="33"/>
  <c r="B72" i="33"/>
  <c r="K71" i="33"/>
  <c r="E71" i="33"/>
  <c r="B71" i="33"/>
  <c r="K70" i="33"/>
  <c r="E70" i="33"/>
  <c r="F70" i="33" s="1"/>
  <c r="L70" i="33" s="1"/>
  <c r="B70" i="33"/>
  <c r="K69" i="33"/>
  <c r="E69" i="33"/>
  <c r="B69" i="33"/>
  <c r="K68" i="33"/>
  <c r="E68" i="33"/>
  <c r="B68" i="33"/>
  <c r="H62" i="33"/>
  <c r="C62" i="33"/>
  <c r="K61" i="33"/>
  <c r="E61" i="33"/>
  <c r="F61" i="33" s="1"/>
  <c r="L61" i="33" s="1"/>
  <c r="B61" i="33"/>
  <c r="K60" i="33"/>
  <c r="E60" i="33"/>
  <c r="B60" i="33"/>
  <c r="K59" i="33"/>
  <c r="B59" i="33"/>
  <c r="K58" i="33"/>
  <c r="E58" i="33"/>
  <c r="F58" i="33" s="1"/>
  <c r="B58" i="33"/>
  <c r="K57" i="33"/>
  <c r="E57" i="33"/>
  <c r="F57" i="33" s="1"/>
  <c r="B57" i="33"/>
  <c r="H53" i="33"/>
  <c r="C53" i="33"/>
  <c r="K52" i="33"/>
  <c r="E52" i="33"/>
  <c r="F52" i="33" s="1"/>
  <c r="B52" i="33"/>
  <c r="K51" i="33"/>
  <c r="E51" i="33"/>
  <c r="F51" i="33" s="1"/>
  <c r="B51" i="33"/>
  <c r="K50" i="33"/>
  <c r="B50" i="33"/>
  <c r="K49" i="33"/>
  <c r="E49" i="33"/>
  <c r="F49" i="33" s="1"/>
  <c r="B49" i="33"/>
  <c r="K48" i="33"/>
  <c r="E48" i="33"/>
  <c r="F48" i="33" s="1"/>
  <c r="B48" i="33"/>
  <c r="H44" i="33"/>
  <c r="C44" i="33"/>
  <c r="K43" i="33"/>
  <c r="E43" i="33"/>
  <c r="F43" i="33" s="1"/>
  <c r="L43" i="33" s="1"/>
  <c r="B43" i="33"/>
  <c r="K42" i="33"/>
  <c r="E42" i="33"/>
  <c r="F42" i="33" s="1"/>
  <c r="L42" i="33" s="1"/>
  <c r="B42" i="33"/>
  <c r="K41" i="33"/>
  <c r="B41" i="33"/>
  <c r="K40" i="33"/>
  <c r="E40" i="33"/>
  <c r="F40" i="33" s="1"/>
  <c r="L40" i="33" s="1"/>
  <c r="B40" i="33"/>
  <c r="K39" i="33"/>
  <c r="E39" i="33"/>
  <c r="F39" i="33" s="1"/>
  <c r="B39" i="33"/>
  <c r="H33" i="33"/>
  <c r="C33" i="33"/>
  <c r="K32" i="33"/>
  <c r="E32" i="33"/>
  <c r="F32" i="33" s="1"/>
  <c r="B32" i="33"/>
  <c r="K31" i="33"/>
  <c r="E31" i="33"/>
  <c r="F31" i="33" s="1"/>
  <c r="B31" i="33"/>
  <c r="K30" i="33"/>
  <c r="E30" i="33"/>
  <c r="B30" i="33"/>
  <c r="K29" i="33"/>
  <c r="E29" i="33"/>
  <c r="B29" i="33"/>
  <c r="K28" i="33"/>
  <c r="E28" i="33"/>
  <c r="F28" i="33" s="1"/>
  <c r="B28" i="33"/>
  <c r="H24" i="33"/>
  <c r="C24" i="33"/>
  <c r="K23" i="33"/>
  <c r="E23" i="33"/>
  <c r="B23" i="33"/>
  <c r="K22" i="33"/>
  <c r="E22" i="33"/>
  <c r="B22" i="33"/>
  <c r="K21" i="33"/>
  <c r="E21" i="33"/>
  <c r="F21" i="33" s="1"/>
  <c r="B21" i="33"/>
  <c r="K20" i="33"/>
  <c r="E20" i="33"/>
  <c r="F20" i="33" s="1"/>
  <c r="B20" i="33"/>
  <c r="K19" i="33"/>
  <c r="E19" i="33"/>
  <c r="F19" i="33" s="1"/>
  <c r="B19" i="33"/>
  <c r="H15" i="33"/>
  <c r="C15" i="33"/>
  <c r="K14" i="33"/>
  <c r="E14" i="33"/>
  <c r="F14" i="33" s="1"/>
  <c r="L14" i="33" s="1"/>
  <c r="B14" i="33"/>
  <c r="K13" i="33"/>
  <c r="E13" i="33"/>
  <c r="F13" i="33" s="1"/>
  <c r="L13" i="33" s="1"/>
  <c r="B13" i="33"/>
  <c r="K12" i="33"/>
  <c r="E12" i="33"/>
  <c r="F12" i="33" s="1"/>
  <c r="L12" i="33" s="1"/>
  <c r="B12" i="33"/>
  <c r="K11" i="33"/>
  <c r="E11" i="33"/>
  <c r="F11" i="33" s="1"/>
  <c r="L11" i="33" s="1"/>
  <c r="B11" i="33"/>
  <c r="K10" i="33"/>
  <c r="E10" i="33"/>
  <c r="F10" i="33" s="1"/>
  <c r="B10" i="33"/>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A12" i="31"/>
  <c r="A11" i="31"/>
  <c r="A10" i="31"/>
  <c r="A9" i="31"/>
  <c r="A8" i="3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E59" i="33" s="1"/>
  <c r="F59" i="33" s="1"/>
  <c r="L59" i="33" s="1"/>
  <c r="T27" i="10"/>
  <c r="R27" i="10"/>
  <c r="P27" i="10"/>
  <c r="N27" i="10"/>
  <c r="L27" i="10"/>
  <c r="J27" i="10"/>
  <c r="H27" i="10"/>
  <c r="F27" i="10"/>
  <c r="D27" i="10"/>
  <c r="B27" i="10"/>
  <c r="E160" i="33" l="1"/>
  <c r="E102" i="33"/>
  <c r="E41" i="33"/>
  <c r="F41" i="33" s="1"/>
  <c r="L41" i="33" s="1"/>
  <c r="E120" i="33"/>
  <c r="F115" i="33"/>
  <c r="L115" i="33" s="1"/>
  <c r="E131" i="33"/>
  <c r="E169" i="33"/>
  <c r="F126" i="33"/>
  <c r="L126" i="33" s="1"/>
  <c r="E73" i="33"/>
  <c r="F82" i="33"/>
  <c r="F15" i="33"/>
  <c r="L10" i="33"/>
  <c r="L15" i="33" s="1"/>
  <c r="P8" i="33" s="1"/>
  <c r="L39" i="33"/>
  <c r="E140" i="33"/>
  <c r="E50" i="33"/>
  <c r="F50" i="33" s="1"/>
  <c r="L50" i="33" s="1"/>
  <c r="F30" i="33"/>
  <c r="L30" i="33" s="1"/>
  <c r="F68" i="33"/>
  <c r="L68" i="33" s="1"/>
  <c r="F135" i="33"/>
  <c r="L135" i="33" s="1"/>
  <c r="L31" i="33"/>
  <c r="E82" i="33"/>
  <c r="E111" i="33"/>
  <c r="L130" i="33"/>
  <c r="F97" i="33"/>
  <c r="L97" i="33" s="1"/>
  <c r="L174" i="33"/>
  <c r="F158" i="33"/>
  <c r="L158" i="33" s="1"/>
  <c r="E149" i="33"/>
  <c r="F22" i="33"/>
  <c r="F69" i="33"/>
  <c r="L69" i="33" s="1"/>
  <c r="F100" i="33"/>
  <c r="L100" i="33" s="1"/>
  <c r="L89" i="33"/>
  <c r="E53" i="33"/>
  <c r="E62" i="33"/>
  <c r="E178" i="33"/>
  <c r="F23" i="33"/>
  <c r="L23" i="33" s="1"/>
  <c r="F138" i="33"/>
  <c r="L138" i="33" s="1"/>
  <c r="F155" i="33"/>
  <c r="L155" i="33" s="1"/>
  <c r="F167" i="33"/>
  <c r="L167" i="33" s="1"/>
  <c r="L119" i="33"/>
  <c r="L32" i="33"/>
  <c r="E91" i="33"/>
  <c r="L118" i="33"/>
  <c r="F71" i="33"/>
  <c r="L71" i="33" s="1"/>
  <c r="F128" i="33"/>
  <c r="L128" i="33" s="1"/>
  <c r="F156" i="33"/>
  <c r="F168" i="33"/>
  <c r="L168" i="33" s="1"/>
  <c r="L169" i="33" s="1"/>
  <c r="Q13" i="33" s="1"/>
  <c r="L87" i="33"/>
  <c r="L21" i="33"/>
  <c r="L49" i="33"/>
  <c r="L78" i="33"/>
  <c r="L99" i="33"/>
  <c r="F29" i="33"/>
  <c r="F60" i="33"/>
  <c r="F62" i="33" s="1"/>
  <c r="F72" i="33"/>
  <c r="L72" i="33" s="1"/>
  <c r="F86" i="33"/>
  <c r="F107" i="33"/>
  <c r="F111" i="33" s="1"/>
  <c r="F144" i="33"/>
  <c r="F149" i="33" s="1"/>
  <c r="F157" i="33"/>
  <c r="L157" i="33" s="1"/>
  <c r="F173" i="33"/>
  <c r="L173" i="33" s="1"/>
  <c r="L159" i="33"/>
  <c r="L145" i="33"/>
  <c r="L139" i="33"/>
  <c r="L129" i="33"/>
  <c r="L127" i="33"/>
  <c r="L110" i="33"/>
  <c r="L108" i="33"/>
  <c r="L98" i="33"/>
  <c r="L81" i="33"/>
  <c r="L80" i="33"/>
  <c r="L58" i="33"/>
  <c r="L52" i="33"/>
  <c r="L19" i="33"/>
  <c r="L20" i="33"/>
  <c r="L106" i="33"/>
  <c r="L109" i="33"/>
  <c r="L57" i="33"/>
  <c r="L48" i="33"/>
  <c r="L51" i="33"/>
  <c r="E24" i="33"/>
  <c r="E33" i="33"/>
  <c r="E15" i="33"/>
  <c r="N9" i="24"/>
  <c r="AI27" i="9"/>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AI18"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AI9"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AI27" i="1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AI18"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AI9"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AI27" i="20"/>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AI18"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AI9"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AI27" i="21"/>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AI18"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AI9"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F131" i="33" l="1"/>
  <c r="L140" i="33"/>
  <c r="Q12" i="33" s="1"/>
  <c r="L120" i="33"/>
  <c r="R11" i="33" s="1"/>
  <c r="F120" i="33"/>
  <c r="F53" i="33"/>
  <c r="L44" i="33"/>
  <c r="P9" i="33" s="1"/>
  <c r="F24" i="33"/>
  <c r="F44" i="33"/>
  <c r="E44" i="33"/>
  <c r="L107" i="33"/>
  <c r="L111" i="33" s="1"/>
  <c r="Q11" i="33" s="1"/>
  <c r="F140" i="33"/>
  <c r="F160" i="33"/>
  <c r="F102" i="33"/>
  <c r="F33" i="33"/>
  <c r="L22" i="33"/>
  <c r="L24" i="33" s="1"/>
  <c r="Q8" i="33" s="1"/>
  <c r="L156" i="33"/>
  <c r="L160" i="33" s="1"/>
  <c r="P13" i="33" s="1"/>
  <c r="L73" i="33"/>
  <c r="P10" i="33" s="1"/>
  <c r="L131" i="33"/>
  <c r="P12" i="33" s="1"/>
  <c r="L60" i="33"/>
  <c r="L62" i="33" s="1"/>
  <c r="R9" i="33" s="1"/>
  <c r="L29" i="33"/>
  <c r="F73" i="33"/>
  <c r="L82" i="33"/>
  <c r="Q10" i="33" s="1"/>
  <c r="F169" i="33"/>
  <c r="L178" i="33"/>
  <c r="R13" i="33" s="1"/>
  <c r="F178" i="33"/>
  <c r="L144" i="33"/>
  <c r="L149" i="33" s="1"/>
  <c r="R12" i="33" s="1"/>
  <c r="L102" i="33"/>
  <c r="P11" i="33" s="1"/>
  <c r="L86" i="33"/>
  <c r="L91" i="33" s="1"/>
  <c r="R10" i="33" s="1"/>
  <c r="F91" i="33"/>
  <c r="L53" i="33"/>
  <c r="Q9" i="33" s="1"/>
  <c r="L28" i="33"/>
  <c r="L33" i="33" s="1"/>
  <c r="R8" i="33" s="1"/>
  <c r="V18" i="9"/>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AQ4" i="21"/>
  <c r="AQ9" i="21" s="1"/>
  <c r="AU9" i="21"/>
  <c r="O18" i="21"/>
  <c r="AM13" i="21"/>
  <c r="AM18" i="21"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AU22" i="21"/>
  <c r="AU27" i="21" s="1"/>
  <c r="P14" i="10"/>
  <c r="N14" i="10"/>
  <c r="L14" i="10"/>
  <c r="J14" i="10"/>
  <c r="H14" i="10"/>
  <c r="F14" i="10"/>
  <c r="D14" i="10"/>
  <c r="B14" i="10"/>
  <c r="E17" i="30" l="1"/>
  <c r="C12" i="31"/>
  <c r="C10" i="31"/>
  <c r="E15" i="30"/>
  <c r="AR13" i="20"/>
  <c r="AR18" i="20" s="1"/>
  <c r="B9" i="31"/>
  <c r="C14" i="30"/>
  <c r="G16" i="30"/>
  <c r="D11" i="31"/>
  <c r="G14" i="30"/>
  <c r="D9" i="31"/>
  <c r="E14" i="30"/>
  <c r="C9" i="31"/>
  <c r="B10" i="31"/>
  <c r="C15" i="30"/>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AG18" i="9"/>
  <c r="AV13" i="9"/>
  <c r="AV18" i="9" s="1"/>
  <c r="Q18" i="9"/>
  <c r="AN13" i="9"/>
  <c r="AN18" i="9" s="1"/>
  <c r="AE9" i="9"/>
  <c r="AU4" i="9"/>
  <c r="AU9" i="9" s="1"/>
  <c r="O9" i="9"/>
  <c r="AM4" i="9"/>
  <c r="AM9" i="9" s="1"/>
  <c r="AA27" i="9"/>
  <c r="AS22" i="9"/>
  <c r="AS27" i="9" s="1"/>
  <c r="AA9" i="9"/>
  <c r="AS4" i="9"/>
  <c r="AS9" i="9" s="1"/>
  <c r="U27" i="19"/>
  <c r="AP22" i="19"/>
  <c r="AP27" i="19" s="1"/>
  <c r="AG9" i="19"/>
  <c r="AV4" i="19"/>
  <c r="AV9" i="19" s="1"/>
  <c r="Q9" i="19"/>
  <c r="AN4" i="19"/>
  <c r="AN9" i="19" s="1"/>
  <c r="O9" i="19"/>
  <c r="AM4" i="19"/>
  <c r="AM9" i="19"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C16" i="30" l="1"/>
  <c r="B11" i="31"/>
  <c r="G17" i="30"/>
  <c r="D12" i="31"/>
  <c r="E16" i="30"/>
  <c r="C11" i="31"/>
  <c r="C17" i="30"/>
  <c r="B12" i="31"/>
  <c r="D10" i="31"/>
  <c r="G15"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I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E13" i="30" l="1"/>
  <c r="C8" i="31"/>
  <c r="D8" i="31"/>
  <c r="G13" i="30"/>
  <c r="AM9" i="24"/>
  <c r="C13" i="30" s="1"/>
  <c r="R14" i="10"/>
  <c r="T14" i="10"/>
  <c r="B8" i="31" l="1"/>
</calcChain>
</file>

<file path=xl/sharedStrings.xml><?xml version="1.0" encoding="utf-8"?>
<sst xmlns="http://schemas.openxmlformats.org/spreadsheetml/2006/main" count="1016" uniqueCount="198">
  <si>
    <t>Step 1: Preparing State/Territory Data</t>
  </si>
  <si>
    <t>Step 2: Entering Data</t>
  </si>
  <si>
    <t>Step 3: Creating Special Emphasis Report</t>
  </si>
  <si>
    <t>Name</t>
  </si>
  <si>
    <t>ICD-10-CM/ICD-10 code</t>
  </si>
  <si>
    <t>ICD-10-CM/ICD-10 notes</t>
  </si>
  <si>
    <t>Nonfatal injury hospitalization subset</t>
  </si>
  <si>
    <t>S00-S99</t>
  </si>
  <si>
    <t>T07-T34</t>
  </si>
  <si>
    <t>T36-T50</t>
  </si>
  <si>
    <t>T36-T50 with a 6th character of 1, 2, 3, or 4 Note: Include T36.9, T37.9, T39.9, T41.4, T42.7, T43.9, T45.9, T47.9, and T49.9 with 5th character of 1, 2, 3, or 4 (Intent information for these codes is included in the 5th character and not the 6th)</t>
  </si>
  <si>
    <t>T51-T65</t>
  </si>
  <si>
    <t>T66-T76</t>
  </si>
  <si>
    <t>T79</t>
  </si>
  <si>
    <t>O9A.2-O9A.5</t>
  </si>
  <si>
    <t>T84.04</t>
  </si>
  <si>
    <t>T84.04 was retired and replaced by M97 in the FY2017 version of ICD-10-CM which went into effect on Oct 1, 2016.</t>
  </si>
  <si>
    <t>M97</t>
  </si>
  <si>
    <t>Nonfatal unintentional fall-related hospitalization</t>
  </si>
  <si>
    <t>V00.1-V00.8</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</si>
  <si>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</si>
  <si>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</si>
  <si>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</si>
  <si>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</si>
  <si>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</si>
  <si>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</si>
  <si>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</si>
  <si>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</si>
  <si>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</si>
  <si>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</si>
  <si>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</si>
  <si>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</si>
  <si>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</si>
  <si>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</si>
  <si>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T36-T50 with 6th character=3 Note: Include T36.9, T37.9, T39.9, T41.4, T42.7, T43.9, T45.9, T47.9, and T49.9 with 5th character=3 (Intent information for these codes is included in the 5th character and not the 6th)</t>
  </si>
  <si>
    <t>T51-T65 with 6th character=3 Note: Include T51.9, T52.9, T53.9, T54.9, T56.9, T57.9, T58.0, T58.1, T58.9, T59.9, T60.9, T61.0, T61.1, T61.9, T62.9, T63.9, T64.0, T64.8, and T65.9 with a 5th character = 3 (Intent information for these codes is included in the 5th character and not the 6th)</t>
  </si>
  <si>
    <t>T71</t>
  </si>
  <si>
    <t>with 6th character = 3</t>
  </si>
  <si>
    <t>T74</t>
  </si>
  <si>
    <t>T76</t>
  </si>
  <si>
    <t>Y38</t>
  </si>
  <si>
    <t>X71-X83</t>
  </si>
  <si>
    <t>with 6th character = 2</t>
  </si>
  <si>
    <t>Nonfatal Unintentional struck by/against hospitalization</t>
  </si>
  <si>
    <t>V00.0</t>
  </si>
  <si>
    <t>V00.1–V00.8</t>
  </si>
  <si>
    <t>W18.0, W20, W21</t>
  </si>
  <si>
    <t>W22.01–W22.03, W22.042, W22.09, W22.1, W22.8</t>
  </si>
  <si>
    <t>W50–W52</t>
  </si>
  <si>
    <t>Nonfatal Motor vehicle traffic hospitalization</t>
  </si>
  <si>
    <t>V02-V04 (.1, .9), V09.2, V09.3</t>
  </si>
  <si>
    <t>V12-V14 (.3-.9), V19.4-V19.6, V19.9</t>
  </si>
  <si>
    <t>V20-V28 (.3-.9), V29.4-V29.9</t>
  </si>
  <si>
    <t>V30-V79 (.4-.9), V83-V86 (.0-.3), V87.0-V87.8, V89.2</t>
  </si>
  <si>
    <t>V80.3-V80.5, V81.1, V82.1</t>
  </si>
  <si>
    <t>Nonfatal Injury ED visit</t>
  </si>
  <si>
    <t>V00-V99</t>
  </si>
  <si>
    <t>W00-X58</t>
  </si>
  <si>
    <t>Y21-Y33</t>
  </si>
  <si>
    <t>Y35-Y38</t>
  </si>
  <si>
    <t>Nonfatal Unintentional fall ED visit</t>
  </si>
  <si>
    <t>V00.11-V00.89</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</si>
  <si>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</si>
  <si>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</si>
  <si>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</si>
  <si>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</si>
  <si>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</si>
  <si>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</si>
  <si>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Unintentional struck by/against ED visit</t>
  </si>
  <si>
    <t>Nonfatal Motor vehicle traffic ED visit</t>
  </si>
  <si>
    <t>Injury underlying cause of death</t>
  </si>
  <si>
    <t>V01-Y36</t>
  </si>
  <si>
    <t>Y85-Y87</t>
  </si>
  <si>
    <t>Y89</t>
  </si>
  <si>
    <t>U01-U03</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</si>
  <si>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</si>
  <si>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</si>
  <si>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</si>
  <si>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</si>
  <si>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</si>
  <si>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</si>
  <si>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</si>
  <si>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</si>
  <si>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</si>
  <si>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</si>
  <si>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</si>
  <si>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</si>
  <si>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</si>
  <si>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</si>
  <si>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</si>
  <si>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</si>
  <si>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</si>
  <si>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</si>
  <si>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</si>
  <si>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</si>
  <si>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</si>
  <si>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</si>
  <si>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</si>
  <si>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</si>
  <si>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</si>
  <si>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</si>
  <si>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</si>
  <si>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Unintentional struck by/against fatalities</t>
  </si>
  <si>
    <t>W20-W22</t>
  </si>
  <si>
    <t>W50-W52</t>
  </si>
  <si>
    <t>State/Territor Population Data</t>
  </si>
  <si>
    <t>State/Territory:</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</si>
  <si>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</si>
  <si>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</si>
  <si>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</si>
  <si>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</si>
  <si>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</si>
  <si>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</si>
  <si>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</si>
  <si>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</si>
  <si>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</si>
  <si>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</si>
  <si>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</si>
  <si>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</si>
  <si>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</si>
  <si>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</si>
  <si>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</si>
  <si>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</si>
  <si>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</si>
  <si>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</si>
  <si>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</si>
  <si>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</si>
  <si>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</si>
  <si>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</si>
  <si>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TOTAL</t>
  </si>
  <si>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</si>
  <si>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</si>
  <si>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</si>
  <si>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</si>
  <si>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</si>
  <si>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</si>
  <si>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</si>
  <si>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</si>
  <si>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</si>
  <si>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</si>
  <si>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population</t>
  </si>
  <si>
    <t>Weight</t>
  </si>
  <si>
    <t>total</t>
  </si>
  <si>
    <t>Number of ED visits- Total</t>
  </si>
  <si>
    <t>Number of ED visits- Male</t>
  </si>
  <si>
    <t>Number of ED visits- Female</t>
  </si>
  <si>
    <t>Number of deaths- Total</t>
  </si>
  <si>
    <t>Number of deaths- Male</t>
  </si>
  <si>
    <t>Number of deaths- Female</t>
  </si>
  <si>
    <t>Hospitalizations</t>
  </si>
  <si>
    <t>ED Visits</t>
  </si>
  <si>
    <t>15-17</t>
  </si>
  <si>
    <t>Year 1</t>
  </si>
  <si>
    <t xml:space="preserve">1a. Create nonfatal unintentional child injury-specific hospitalizations data set </t>
  </si>
  <si>
    <r>
      <t xml:space="preserve">2a. Create nonfatal unintentional child injury-specific emergency department (ED) visit data set - </t>
    </r>
    <r>
      <rPr>
        <sz val="11"/>
        <rFont val="Calibri"/>
        <family val="2"/>
        <scheme val="minor"/>
      </rPr>
      <t xml:space="preserve">These indicators should be calculated based on first creating an injury emergency department visit subset. This is done using the ICD-10-CM codes below:
For ED visits, one of these codes should be in </t>
    </r>
    <r>
      <rPr>
        <b/>
        <u/>
        <sz val="11"/>
        <rFont val="Calibri"/>
        <family val="2"/>
        <scheme val="minor"/>
      </rPr>
      <t>any field</t>
    </r>
    <r>
      <rPr>
        <sz val="11"/>
        <rFont val="Calibri"/>
        <family val="2"/>
        <scheme val="minor"/>
      </rPr>
      <t xml:space="preserve"> for the case to be in the injury subset.
</t>
    </r>
    <r>
      <rPr>
        <i/>
        <sz val="11"/>
        <rFont val="Calibri"/>
        <family val="2"/>
        <scheme val="minor"/>
      </rPr>
      <t xml:space="preserve">*Only include cases if the 7th character of the code is A, B, C, or missing (reflects initial encounter, active treatment). T30-T32 do not have a 7th character. </t>
    </r>
  </si>
  <si>
    <t xml:space="preserve">3a. Create unintentional child injury-specific deaths data set </t>
  </si>
  <si>
    <t>Year 2</t>
  </si>
  <si>
    <t>Year 5</t>
  </si>
  <si>
    <t>Year 4</t>
  </si>
  <si>
    <t>Year 3</t>
  </si>
  <si>
    <t>Population Weights</t>
  </si>
  <si>
    <t>Results Table
Age Adjusted Rates per 100,1000. Results will calculate automatically.</t>
  </si>
  <si>
    <t>Rate per 100,000 calculations</t>
  </si>
  <si>
    <t>Year</t>
  </si>
  <si>
    <t>Deaths</t>
  </si>
  <si>
    <t>Age-adjusted rates per 100,000</t>
  </si>
  <si>
    <t>Mechanism 1</t>
  </si>
  <si>
    <t>Figure 1 Data</t>
  </si>
  <si>
    <t>Mechanism 2</t>
  </si>
  <si>
    <t>Mechanism 3</t>
  </si>
  <si>
    <t>Mechanism 4</t>
  </si>
  <si>
    <t>Mechanism 5</t>
  </si>
  <si>
    <t>Mechanism 6</t>
  </si>
  <si>
    <t>Total age-adjusted rates per 100,000</t>
  </si>
  <si>
    <t>Figure 2 Data</t>
  </si>
  <si>
    <t>Question for group - what year or years of data should go into this graph?</t>
  </si>
  <si>
    <t>Enter age-adjusted rates per 100,000 for ED Visits, Hospitalizations, or Deaths</t>
  </si>
  <si>
    <t>Group 1</t>
  </si>
  <si>
    <t>Group 2</t>
  </si>
  <si>
    <t>Group 3</t>
  </si>
  <si>
    <t>Group 4</t>
  </si>
  <si>
    <t>Group 5</t>
  </si>
  <si>
    <t>Figure 3 Data</t>
  </si>
  <si>
    <t>Age-adjusted rate per 100,000 by race/ethnicity</t>
  </si>
  <si>
    <t xml:space="preserve">Race/Ethnicity group </t>
  </si>
  <si>
    <t xml:space="preserve">Age Group </t>
  </si>
  <si>
    <r>
      <t xml:space="preserve">Data Input Tables
Instructions: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</si>
  <si>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t xml:space="preserve">Data Input Tables
Instructions: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The age-adjusted rates will automatically calculate in the results table.</t>
    </r>
  </si>
  <si>
    <t>Counts</t>
  </si>
  <si>
    <t>Total age-adjusted rate per 100,000</t>
  </si>
  <si>
    <t>Number of ED visits - Total</t>
  </si>
  <si>
    <t>Number of hospitalizations - Total</t>
  </si>
  <si>
    <t>Number of ED Visits - Total</t>
  </si>
  <si>
    <t>Emergency Dept Visits</t>
  </si>
  <si>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</si>
  <si>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t>Mechanism 
(user can edit mechanism name in the cells below)</t>
  </si>
  <si>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</si>
  <si>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r>
      <rPr>
        <b/>
        <sz val="16"/>
        <rFont val="Calibri"/>
        <family val="2"/>
        <scheme val="minor"/>
      </rPr>
      <t>For SER group discussion</t>
    </r>
    <r>
      <rPr>
        <sz val="16"/>
        <rFont val="Calibri"/>
        <family val="2"/>
        <scheme val="minor"/>
      </rPr>
      <t xml:space="preserve"> - which ICD-10-CM codes to use for data in this Excel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</si>
</sst>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7" x14ac:knownFonts="1">
    <font>
      <sz val="10"/>
      <name val="Arial"/>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i/>
      <sz val="11"/>
      <name val="Calibri"/>
      <family val="2"/>
      <scheme val="minor"/>
    </font>
    <font>
      <b/>
      <sz val="20"/>
      <name val="Calibri"/>
      <family val="2"/>
      <scheme val="minor"/>
    </font>
    <font>
      <sz val="11"/>
      <color rgb="FF000000"/>
      <name val="Calibri"/>
      <family val="2"/>
      <scheme val="minor"/>
    </font>
    <font>
      <b/>
      <u/>
      <sz val="11"/>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16"/>
      <name val="Calibri"/>
      <family val="2"/>
      <scheme val="minor"/>
    </font>
    <font>
      <sz val="16"/>
      <name val="Calibri"/>
      <family val="2"/>
      <scheme val="minor"/>
    </font>
    <font>
      <sz val="16"/>
      <name val="Arial"/>
    </font>
  </fonts>
  <fills count="21">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s>
  <borders count="9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10"/>
      </top>
      <bottom style="thin">
        <color theme="4"/>
      </bottom>
      <diagonal/>
    </border>
    <border>
      <left/>
      <right/>
      <top style="thin">
        <color indexed="10"/>
      </top>
      <bottom style="thin">
        <color theme="9"/>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indexed="10"/>
      </left>
      <right/>
      <top style="thin">
        <color indexed="10"/>
      </top>
      <bottom style="thin">
        <color indexed="10"/>
      </bottom>
      <diagonal/>
    </border>
    <border>
      <left style="thin">
        <color rgb="FFFF0000"/>
      </left>
      <right style="medium">
        <color theme="5"/>
      </right>
      <top style="thin">
        <color rgb="FFFF0000"/>
      </top>
      <bottom style="thin">
        <color rgb="FFFF0000"/>
      </bottom>
      <diagonal/>
    </border>
    <border>
      <left/>
      <right style="medium">
        <color theme="5"/>
      </right>
      <top style="thin">
        <color indexed="10"/>
      </top>
      <bottom style="thin">
        <color theme="4"/>
      </bottom>
      <diagonal/>
    </border>
    <border>
      <left/>
      <right style="medium">
        <color theme="5"/>
      </right>
      <top/>
      <bottom/>
      <diagonal/>
    </border>
    <border>
      <left/>
      <right style="medium">
        <color theme="5"/>
      </right>
      <top/>
      <bottom style="thin">
        <color theme="9"/>
      </bottom>
      <diagonal/>
    </border>
    <border>
      <left/>
      <right style="medium">
        <color theme="5"/>
      </right>
      <top style="thin">
        <color indexed="10"/>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style="thin">
        <color indexed="10"/>
      </top>
      <bottom style="thin">
        <color theme="4"/>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right style="medium">
        <color rgb="FFC00000"/>
      </right>
      <top style="thin">
        <color indexed="10"/>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rgb="FF087673"/>
      </left>
      <right style="thin">
        <color rgb="FF087673"/>
      </right>
      <top style="thin">
        <color rgb="FF087673"/>
      </top>
      <bottom style="thin">
        <color rgb="FF087673"/>
      </bottom>
      <diagonal/>
    </border>
    <border>
      <left style="thin">
        <color indexed="64"/>
      </left>
      <right style="thin">
        <color indexed="64"/>
      </right>
      <top style="thin">
        <color indexed="64"/>
      </top>
      <bottom/>
      <diagonal/>
    </border>
    <border>
      <left style="thin">
        <color indexed="10"/>
      </left>
      <right style="medium">
        <color rgb="FFC00000"/>
      </right>
      <top/>
      <bottom style="thin">
        <color indexed="10"/>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1" fillId="0" borderId="0"/>
  </cellStyleXfs>
  <cellXfs count="277">
    <xf numFmtId="0" fontId="0" fillId="0" borderId="0" xfId="0"/>
    <xf numFmtId="0" fontId="2" fillId="0" borderId="0" xfId="1"/>
    <xf numFmtId="0" fontId="5" fillId="0" borderId="0" xfId="3" applyFont="1" applyAlignment="1">
      <alignment horizontal="left" wrapText="1"/>
    </xf>
    <xf numFmtId="0" fontId="5" fillId="0" borderId="0" xfId="3" applyFont="1" applyAlignment="1">
      <alignment horizontal="left"/>
    </xf>
    <xf numFmtId="0" fontId="5" fillId="0" borderId="0" xfId="3" applyFont="1"/>
    <xf numFmtId="0" fontId="5" fillId="8" borderId="16" xfId="3" applyFont="1" applyFill="1" applyBorder="1" applyAlignment="1">
      <alignment horizontal="left" wrapText="1"/>
    </xf>
    <xf numFmtId="0" fontId="5" fillId="8" borderId="16" xfId="3" applyFont="1" applyFill="1" applyBorder="1" applyAlignment="1">
      <alignment horizontal="left"/>
    </xf>
    <xf numFmtId="0" fontId="8" fillId="9" borderId="0" xfId="3" applyFont="1" applyFill="1"/>
    <xf numFmtId="0" fontId="5" fillId="9" borderId="0" xfId="3" applyFont="1" applyFill="1" applyAlignment="1">
      <alignment horizontal="left"/>
    </xf>
    <xf numFmtId="0" fontId="8" fillId="12" borderId="0" xfId="3" applyFont="1" applyFill="1"/>
    <xf numFmtId="0" fontId="2" fillId="12" borderId="0" xfId="1" applyFill="1"/>
    <xf numFmtId="0" fontId="8" fillId="11" borderId="0" xfId="3" applyFont="1" applyFill="1"/>
    <xf numFmtId="0" fontId="2" fillId="11" borderId="0" xfId="1" applyFill="1"/>
    <xf numFmtId="0" fontId="6" fillId="0" borderId="21" xfId="3" applyFont="1" applyBorder="1" applyAlignment="1">
      <alignment horizontal="center"/>
    </xf>
    <xf numFmtId="0" fontId="4" fillId="0" borderId="0" xfId="1" applyFont="1"/>
    <xf numFmtId="0" fontId="5" fillId="9" borderId="0" xfId="3" applyFont="1" applyFill="1" applyAlignment="1">
      <alignment horizontal="left" wrapText="1"/>
    </xf>
    <xf numFmtId="0" fontId="5" fillId="8" borderId="30" xfId="3" applyFont="1" applyFill="1" applyBorder="1" applyAlignment="1">
      <alignment horizontal="left" wrapText="1"/>
    </xf>
    <xf numFmtId="0" fontId="5" fillId="8" borderId="30" xfId="3" applyFont="1" applyFill="1" applyBorder="1" applyAlignment="1">
      <alignment horizontal="left"/>
    </xf>
    <xf numFmtId="0" fontId="2" fillId="8" borderId="30" xfId="0" applyFont="1" applyFill="1" applyBorder="1" applyAlignment="1">
      <alignment wrapText="1"/>
    </xf>
    <xf numFmtId="0" fontId="6" fillId="0" borderId="22" xfId="3" applyFont="1" applyBorder="1" applyAlignment="1">
      <alignment horizontal="center"/>
    </xf>
    <xf numFmtId="0" fontId="6" fillId="0" borderId="22" xfId="3" applyFont="1" applyBorder="1" applyAlignment="1">
      <alignment horizontal="center" wrapText="1"/>
    </xf>
    <xf numFmtId="0" fontId="5" fillId="0" borderId="30" xfId="3" applyFont="1" applyBorder="1"/>
    <xf numFmtId="0" fontId="5" fillId="0" borderId="30" xfId="3" applyFont="1" applyBorder="1" applyAlignment="1">
      <alignment horizontal="left" wrapText="1"/>
    </xf>
    <xf numFmtId="0" fontId="9" fillId="0" borderId="30" xfId="3" applyFont="1" applyBorder="1" applyAlignment="1">
      <alignment vertical="top" wrapText="1"/>
    </xf>
    <xf numFmtId="0" fontId="9" fillId="0" borderId="30" xfId="3" applyFont="1" applyBorder="1" applyAlignment="1">
      <alignment horizontal="left" wrapText="1"/>
    </xf>
    <xf numFmtId="0" fontId="9" fillId="8" borderId="30" xfId="3" applyFont="1" applyFill="1" applyBorder="1" applyAlignment="1">
      <alignment horizontal="left" wrapText="1"/>
    </xf>
    <xf numFmtId="0" fontId="5" fillId="0" borderId="30" xfId="3" applyFont="1" applyBorder="1" applyAlignment="1">
      <alignment horizontal="left"/>
    </xf>
    <xf numFmtId="0" fontId="5" fillId="0" borderId="30" xfId="3" applyFont="1" applyBorder="1" applyAlignment="1">
      <alignment wrapText="1"/>
    </xf>
    <xf numFmtId="0" fontId="5" fillId="8" borderId="30" xfId="3" applyFont="1" applyFill="1" applyBorder="1"/>
    <xf numFmtId="0" fontId="11" fillId="0" borderId="26" xfId="0" applyFont="1" applyBorder="1" applyAlignment="1">
      <alignment horizontal="center"/>
    </xf>
    <xf numFmtId="0" fontId="12" fillId="0" borderId="0" xfId="0" applyFont="1"/>
    <xf numFmtId="0" fontId="11" fillId="13" borderId="0" xfId="0" applyFont="1" applyFill="1"/>
    <xf numFmtId="0" fontId="11" fillId="0" borderId="26" xfId="0" applyFont="1" applyFill="1" applyBorder="1" applyAlignment="1">
      <alignment horizontal="center" wrapText="1"/>
    </xf>
    <xf numFmtId="0" fontId="11" fillId="0" borderId="26" xfId="0" applyFont="1" applyFill="1" applyBorder="1" applyAlignment="1">
      <alignment horizontal="center"/>
    </xf>
    <xf numFmtId="0" fontId="13" fillId="17" borderId="26" xfId="0" applyFont="1" applyFill="1" applyBorder="1" applyAlignment="1">
      <alignment horizontal="center"/>
    </xf>
    <xf numFmtId="3" fontId="13" fillId="0" borderId="26" xfId="0" applyNumberFormat="1" applyFont="1" applyFill="1" applyBorder="1" applyAlignment="1">
      <alignment horizontal="center"/>
    </xf>
    <xf numFmtId="49" fontId="13" fillId="17" borderId="26" xfId="0" applyNumberFormat="1" applyFont="1" applyFill="1" applyBorder="1" applyAlignment="1">
      <alignment horizontal="center"/>
    </xf>
    <xf numFmtId="0" fontId="13" fillId="0" borderId="0" xfId="0" applyFont="1"/>
    <xf numFmtId="0" fontId="11" fillId="0" borderId="26" xfId="0" applyFont="1" applyBorder="1" applyAlignment="1">
      <alignment horizontal="center" wrapText="1"/>
    </xf>
    <xf numFmtId="0" fontId="11" fillId="0" borderId="0" xfId="0" applyFont="1" applyAlignment="1">
      <alignment horizontal="center" wrapText="1"/>
    </xf>
    <xf numFmtId="0" fontId="13" fillId="16" borderId="26" xfId="0" applyFont="1" applyFill="1" applyBorder="1"/>
    <xf numFmtId="0" fontId="13" fillId="0" borderId="26" xfId="0" applyFont="1" applyFill="1" applyBorder="1" applyAlignment="1">
      <alignment horizontal="center"/>
    </xf>
    <xf numFmtId="0" fontId="14" fillId="13" borderId="0" xfId="0" applyFont="1" applyFill="1"/>
    <xf numFmtId="0" fontId="11" fillId="8" borderId="33" xfId="0" applyFont="1" applyFill="1" applyBorder="1" applyAlignment="1">
      <alignment horizontal="left" vertical="center"/>
    </xf>
    <xf numFmtId="0" fontId="11" fillId="2" borderId="33" xfId="0" applyFont="1" applyFill="1" applyBorder="1" applyAlignment="1">
      <alignment vertical="center"/>
    </xf>
    <xf numFmtId="0" fontId="15" fillId="15" borderId="86" xfId="0" applyFont="1" applyFill="1" applyBorder="1" applyAlignment="1">
      <alignment horizontal="center"/>
    </xf>
    <xf numFmtId="0" fontId="13" fillId="0" borderId="85" xfId="0" applyFont="1" applyBorder="1" applyAlignment="1">
      <alignment horizontal="center"/>
    </xf>
    <xf numFmtId="3" fontId="13" fillId="0" borderId="85" xfId="0" applyNumberFormat="1" applyFont="1" applyBorder="1" applyAlignment="1">
      <alignment horizontal="center"/>
    </xf>
    <xf numFmtId="0" fontId="5" fillId="0" borderId="0" xfId="0" applyFont="1"/>
    <xf numFmtId="0" fontId="6" fillId="0" borderId="0" xfId="0" applyFont="1" applyAlignment="1">
      <alignment wrapText="1"/>
    </xf>
    <xf numFmtId="0" fontId="11" fillId="13" borderId="0" xfId="0" applyFont="1" applyFill="1" applyAlignment="1">
      <alignment horizontal="center" wrapText="1"/>
    </xf>
    <xf numFmtId="0" fontId="13" fillId="0" borderId="0" xfId="0" applyFont="1" applyBorder="1"/>
    <xf numFmtId="0" fontId="13" fillId="8" borderId="22" xfId="0" applyFont="1" applyFill="1" applyBorder="1"/>
    <xf numFmtId="0" fontId="13" fillId="2" borderId="22" xfId="0" applyFont="1" applyFill="1" applyBorder="1"/>
    <xf numFmtId="0" fontId="13" fillId="0" borderId="69" xfId="0" applyFont="1" applyBorder="1"/>
    <xf numFmtId="0" fontId="13" fillId="0" borderId="70" xfId="0" applyFont="1" applyBorder="1"/>
    <xf numFmtId="0" fontId="13" fillId="8" borderId="34" xfId="0" applyFont="1" applyFill="1" applyBorder="1"/>
    <xf numFmtId="0" fontId="13" fillId="8" borderId="35" xfId="0" applyFont="1" applyFill="1" applyBorder="1"/>
    <xf numFmtId="0" fontId="13" fillId="2" borderId="34" xfId="0" applyFont="1" applyFill="1" applyBorder="1"/>
    <xf numFmtId="0" fontId="13" fillId="2" borderId="35" xfId="0" applyFont="1" applyFill="1" applyBorder="1"/>
    <xf numFmtId="0" fontId="13" fillId="0" borderId="34" xfId="0" applyFont="1" applyBorder="1"/>
    <xf numFmtId="0" fontId="13" fillId="0" borderId="35" xfId="0" applyFont="1" applyBorder="1" applyAlignment="1">
      <alignment horizontal="center" wrapText="1"/>
    </xf>
    <xf numFmtId="0" fontId="11" fillId="0" borderId="71" xfId="0" applyFont="1" applyBorder="1" applyAlignment="1">
      <alignment wrapText="1"/>
    </xf>
    <xf numFmtId="0" fontId="11" fillId="2" borderId="72" xfId="0" applyFont="1" applyFill="1" applyBorder="1" applyAlignment="1">
      <alignment wrapText="1"/>
    </xf>
    <xf numFmtId="0" fontId="11" fillId="0" borderId="0" xfId="0" applyFont="1" applyAlignment="1">
      <alignment wrapText="1"/>
    </xf>
    <xf numFmtId="0" fontId="11" fillId="8" borderId="36" xfId="0" applyFont="1" applyFill="1" applyBorder="1" applyAlignment="1">
      <alignment wrapText="1"/>
    </xf>
    <xf numFmtId="0" fontId="11" fillId="8" borderId="38" xfId="0" applyFont="1" applyFill="1" applyBorder="1" applyAlignment="1">
      <alignment wrapText="1"/>
    </xf>
    <xf numFmtId="0" fontId="11" fillId="2" borderId="42" xfId="0" applyFont="1" applyFill="1" applyBorder="1" applyAlignment="1">
      <alignment wrapText="1"/>
    </xf>
    <xf numFmtId="0" fontId="11" fillId="2" borderId="43" xfId="0" applyFont="1" applyFill="1" applyBorder="1" applyAlignment="1">
      <alignment wrapText="1"/>
    </xf>
    <xf numFmtId="0" fontId="11" fillId="0" borderId="36" xfId="0" applyFont="1" applyBorder="1" applyAlignment="1">
      <alignment wrapText="1"/>
    </xf>
    <xf numFmtId="0" fontId="11" fillId="2" borderId="38" xfId="0" applyFont="1" applyFill="1" applyBorder="1" applyAlignment="1">
      <alignment horizontal="center" wrapText="1"/>
    </xf>
    <xf numFmtId="0" fontId="18" fillId="0" borderId="71" xfId="0" applyFont="1" applyBorder="1"/>
    <xf numFmtId="164" fontId="13" fillId="2" borderId="87" xfId="0" applyNumberFormat="1" applyFont="1" applyFill="1" applyBorder="1" applyProtection="1">
      <protection locked="0"/>
    </xf>
    <xf numFmtId="164" fontId="13" fillId="0" borderId="0" xfId="0" applyNumberFormat="1" applyFont="1" applyProtection="1">
      <protection locked="0"/>
    </xf>
    <xf numFmtId="3" fontId="13" fillId="8" borderId="36" xfId="0" applyNumberFormat="1" applyFont="1" applyFill="1" applyBorder="1"/>
    <xf numFmtId="3" fontId="13" fillId="8" borderId="38" xfId="0" applyNumberFormat="1" applyFont="1" applyFill="1" applyBorder="1"/>
    <xf numFmtId="3" fontId="13" fillId="2" borderId="36" xfId="1" applyNumberFormat="1" applyFont="1" applyFill="1" applyBorder="1"/>
    <xf numFmtId="0" fontId="13" fillId="2" borderId="38" xfId="1" applyFont="1" applyFill="1" applyBorder="1"/>
    <xf numFmtId="0" fontId="18" fillId="0" borderId="34" xfId="0" applyFont="1" applyBorder="1"/>
    <xf numFmtId="164" fontId="13" fillId="2" borderId="38" xfId="0" applyNumberFormat="1" applyFont="1" applyFill="1" applyBorder="1" applyAlignment="1">
      <alignment horizontal="center" wrapText="1"/>
    </xf>
    <xf numFmtId="16" fontId="18" fillId="0" borderId="71" xfId="0" applyNumberFormat="1" applyFont="1" applyBorder="1"/>
    <xf numFmtId="164" fontId="13" fillId="2" borderId="88" xfId="0" applyNumberFormat="1" applyFont="1" applyFill="1" applyBorder="1" applyProtection="1">
      <protection locked="0"/>
    </xf>
    <xf numFmtId="16" fontId="18" fillId="0" borderId="34" xfId="0" applyNumberFormat="1" applyFont="1" applyBorder="1"/>
    <xf numFmtId="3" fontId="13" fillId="2" borderId="75" xfId="0" applyNumberFormat="1" applyFont="1" applyFill="1" applyBorder="1"/>
    <xf numFmtId="164" fontId="13" fillId="8" borderId="36" xfId="0" applyNumberFormat="1" applyFont="1" applyFill="1" applyBorder="1"/>
    <xf numFmtId="3" fontId="13" fillId="2" borderId="44" xfId="0" applyNumberFormat="1" applyFont="1" applyFill="1" applyBorder="1"/>
    <xf numFmtId="0" fontId="13" fillId="2" borderId="45" xfId="0" applyFont="1" applyFill="1" applyBorder="1"/>
    <xf numFmtId="0" fontId="13" fillId="0" borderId="36" xfId="0" applyFont="1" applyBorder="1"/>
    <xf numFmtId="3" fontId="13" fillId="2" borderId="38" xfId="0" applyNumberFormat="1" applyFont="1" applyFill="1" applyBorder="1" applyAlignment="1">
      <alignment horizontal="center" wrapText="1"/>
    </xf>
    <xf numFmtId="0" fontId="13" fillId="0" borderId="71" xfId="0" applyFont="1" applyBorder="1"/>
    <xf numFmtId="0" fontId="13" fillId="0" borderId="76" xfId="0" applyFont="1" applyBorder="1"/>
    <xf numFmtId="0" fontId="13" fillId="0" borderId="77" xfId="0" applyFont="1" applyBorder="1"/>
    <xf numFmtId="0" fontId="13" fillId="0" borderId="78" xfId="0" applyFont="1" applyBorder="1"/>
    <xf numFmtId="0" fontId="11" fillId="2" borderId="36" xfId="0" applyFont="1" applyFill="1" applyBorder="1" applyAlignment="1">
      <alignment wrapText="1"/>
    </xf>
    <xf numFmtId="0" fontId="11" fillId="2" borderId="38" xfId="0" applyFont="1" applyFill="1" applyBorder="1" applyAlignment="1">
      <alignment wrapText="1"/>
    </xf>
    <xf numFmtId="3" fontId="13" fillId="2" borderId="79" xfId="0" applyNumberFormat="1" applyFont="1" applyFill="1" applyBorder="1"/>
    <xf numFmtId="164" fontId="13" fillId="8" borderId="38" xfId="0" applyNumberFormat="1" applyFont="1" applyFill="1" applyBorder="1"/>
    <xf numFmtId="3" fontId="13" fillId="2" borderId="36" xfId="0" applyNumberFormat="1" applyFont="1" applyFill="1" applyBorder="1"/>
    <xf numFmtId="0" fontId="13" fillId="2" borderId="38" xfId="0" applyFont="1" applyFill="1" applyBorder="1"/>
    <xf numFmtId="0" fontId="13" fillId="0" borderId="80" xfId="0" applyFont="1" applyBorder="1"/>
    <xf numFmtId="0" fontId="13" fillId="0" borderId="81" xfId="0" applyFont="1" applyBorder="1"/>
    <xf numFmtId="0" fontId="13" fillId="0" borderId="82" xfId="0" applyFont="1" applyBorder="1"/>
    <xf numFmtId="3" fontId="13" fillId="2" borderId="84" xfId="0" applyNumberFormat="1" applyFont="1" applyFill="1" applyBorder="1"/>
    <xf numFmtId="164" fontId="13" fillId="8" borderId="39" xfId="0" applyNumberFormat="1" applyFont="1" applyFill="1" applyBorder="1"/>
    <xf numFmtId="164" fontId="13" fillId="8" borderId="41" xfId="0" applyNumberFormat="1" applyFont="1" applyFill="1" applyBorder="1"/>
    <xf numFmtId="3" fontId="13" fillId="2" borderId="39" xfId="0" applyNumberFormat="1" applyFont="1" applyFill="1" applyBorder="1"/>
    <xf numFmtId="0" fontId="13" fillId="2" borderId="41" xfId="0" applyFont="1" applyFill="1" applyBorder="1"/>
    <xf numFmtId="0" fontId="13" fillId="0" borderId="39" xfId="0" applyFont="1" applyBorder="1"/>
    <xf numFmtId="3" fontId="13" fillId="2" borderId="41" xfId="0" applyNumberFormat="1" applyFont="1" applyFill="1" applyBorder="1" applyAlignment="1">
      <alignment horizontal="center" wrapText="1"/>
    </xf>
    <xf numFmtId="0" fontId="13" fillId="0" borderId="0" xfId="0" applyFont="1" applyAlignment="1">
      <alignment horizontal="center" wrapText="1"/>
    </xf>
    <xf numFmtId="0" fontId="13" fillId="0" borderId="26" xfId="0" applyFont="1" applyBorder="1"/>
    <xf numFmtId="0" fontId="13" fillId="0" borderId="26" xfId="0" applyFont="1" applyBorder="1" applyAlignment="1">
      <alignment horizontal="center" wrapText="1"/>
    </xf>
    <xf numFmtId="0" fontId="20" fillId="0" borderId="0" xfId="0" applyFont="1"/>
    <xf numFmtId="0" fontId="6" fillId="0" borderId="0" xfId="0" applyFont="1"/>
    <xf numFmtId="0" fontId="5" fillId="13" borderId="0" xfId="0" applyFont="1" applyFill="1"/>
    <xf numFmtId="0" fontId="21" fillId="13" borderId="25" xfId="0" applyFont="1" applyFill="1" applyBorder="1" applyProtection="1">
      <protection locked="0"/>
    </xf>
    <xf numFmtId="0" fontId="22" fillId="7" borderId="15" xfId="0" applyFont="1" applyFill="1" applyBorder="1" applyAlignment="1">
      <alignment horizontal="center" vertical="center" wrapText="1"/>
    </xf>
    <xf numFmtId="0" fontId="6" fillId="0" borderId="14" xfId="0" applyFont="1" applyBorder="1" applyAlignment="1">
      <alignment wrapText="1"/>
    </xf>
    <xf numFmtId="0" fontId="5" fillId="0" borderId="13" xfId="0" applyFont="1" applyBorder="1"/>
    <xf numFmtId="0" fontId="16" fillId="0" borderId="0" xfId="0" applyFont="1"/>
    <xf numFmtId="1" fontId="5" fillId="0" borderId="25" xfId="0" applyNumberFormat="1" applyFont="1" applyBorder="1" applyProtection="1">
      <protection locked="0"/>
    </xf>
    <xf numFmtId="1" fontId="16" fillId="0" borderId="0" xfId="0" applyNumberFormat="1" applyFont="1"/>
    <xf numFmtId="1" fontId="5" fillId="0" borderId="0" xfId="0" applyNumberFormat="1" applyFont="1"/>
    <xf numFmtId="1" fontId="5" fillId="0" borderId="0" xfId="0" applyNumberFormat="1" applyFont="1" applyProtection="1">
      <protection locked="0"/>
    </xf>
    <xf numFmtId="1" fontId="5" fillId="0" borderId="3" xfId="0" applyNumberFormat="1" applyFont="1" applyBorder="1" applyProtection="1">
      <protection locked="0"/>
    </xf>
    <xf numFmtId="49" fontId="16" fillId="0" borderId="0" xfId="0" applyNumberFormat="1" applyFont="1"/>
    <xf numFmtId="3" fontId="5" fillId="0" borderId="0" xfId="0" applyNumberFormat="1" applyFont="1"/>
    <xf numFmtId="0" fontId="5" fillId="14" borderId="0" xfId="0" applyFont="1" applyFill="1"/>
    <xf numFmtId="3" fontId="13" fillId="0" borderId="0" xfId="0" applyNumberFormat="1" applyFont="1"/>
    <xf numFmtId="164" fontId="13" fillId="0" borderId="0" xfId="0" applyNumberFormat="1" applyFont="1"/>
    <xf numFmtId="0" fontId="13" fillId="0" borderId="67" xfId="0" applyFont="1" applyBorder="1"/>
    <xf numFmtId="0" fontId="13" fillId="0" borderId="68" xfId="0" applyFont="1" applyBorder="1"/>
    <xf numFmtId="0" fontId="13" fillId="8" borderId="20" xfId="0" applyFont="1" applyFill="1" applyBorder="1"/>
    <xf numFmtId="0" fontId="13" fillId="0" borderId="20" xfId="0" applyFont="1" applyBorder="1"/>
    <xf numFmtId="0" fontId="13" fillId="0" borderId="20" xfId="0" applyFont="1" applyBorder="1" applyAlignment="1">
      <alignment vertical="center"/>
    </xf>
    <xf numFmtId="0" fontId="13" fillId="0" borderId="22" xfId="0" applyFont="1" applyBorder="1" applyAlignment="1">
      <alignment vertical="center"/>
    </xf>
    <xf numFmtId="0" fontId="13" fillId="0" borderId="5" xfId="0" applyFont="1" applyBorder="1"/>
    <xf numFmtId="0" fontId="13" fillId="4" borderId="5" xfId="0" applyFont="1" applyFill="1" applyBorder="1"/>
    <xf numFmtId="0" fontId="13" fillId="5" borderId="5" xfId="0" applyFont="1" applyFill="1" applyBorder="1"/>
    <xf numFmtId="0" fontId="13" fillId="5" borderId="70" xfId="0" applyFont="1" applyFill="1" applyBorder="1"/>
    <xf numFmtId="0" fontId="13" fillId="8" borderId="0" xfId="0" applyFont="1" applyFill="1" applyBorder="1"/>
    <xf numFmtId="0" fontId="13" fillId="0" borderId="35" xfId="0" applyFont="1" applyBorder="1"/>
    <xf numFmtId="0" fontId="11" fillId="2" borderId="6" xfId="0" applyFont="1" applyFill="1" applyBorder="1" applyAlignment="1">
      <alignment wrapText="1"/>
    </xf>
    <xf numFmtId="0" fontId="11" fillId="3" borderId="7" xfId="0" applyFont="1" applyFill="1" applyBorder="1" applyAlignment="1">
      <alignment wrapText="1"/>
    </xf>
    <xf numFmtId="0" fontId="11" fillId="5" borderId="6" xfId="0" applyFont="1" applyFill="1" applyBorder="1" applyAlignment="1">
      <alignment wrapText="1"/>
    </xf>
    <xf numFmtId="0" fontId="11" fillId="5" borderId="72" xfId="0" applyFont="1" applyFill="1" applyBorder="1" applyAlignment="1">
      <alignment wrapText="1"/>
    </xf>
    <xf numFmtId="0" fontId="11" fillId="8" borderId="10" xfId="0" applyFont="1" applyFill="1" applyBorder="1" applyAlignment="1">
      <alignment wrapText="1"/>
    </xf>
    <xf numFmtId="0" fontId="11" fillId="2" borderId="10" xfId="0" applyFont="1" applyFill="1" applyBorder="1" applyAlignment="1">
      <alignment wrapText="1"/>
    </xf>
    <xf numFmtId="0" fontId="11" fillId="3" borderId="10" xfId="0" applyFont="1" applyFill="1" applyBorder="1" applyAlignment="1">
      <alignment wrapText="1"/>
    </xf>
    <xf numFmtId="0" fontId="11" fillId="5" borderId="37" xfId="0" applyFont="1" applyFill="1" applyBorder="1" applyAlignment="1">
      <alignment wrapText="1"/>
    </xf>
    <xf numFmtId="164" fontId="13" fillId="2" borderId="3" xfId="0" applyNumberFormat="1" applyFont="1" applyFill="1" applyBorder="1" applyProtection="1">
      <protection locked="0"/>
    </xf>
    <xf numFmtId="164" fontId="13" fillId="3" borderId="1" xfId="0" applyNumberFormat="1" applyFont="1" applyFill="1" applyBorder="1" applyProtection="1">
      <protection locked="0"/>
    </xf>
    <xf numFmtId="164" fontId="13" fillId="3" borderId="2" xfId="0" applyNumberFormat="1" applyFont="1" applyFill="1" applyBorder="1" applyProtection="1">
      <protection locked="0"/>
    </xf>
    <xf numFmtId="164" fontId="13" fillId="5" borderId="2" xfId="0" applyNumberFormat="1" applyFont="1" applyFill="1" applyBorder="1" applyProtection="1">
      <protection locked="0"/>
    </xf>
    <xf numFmtId="164" fontId="13" fillId="5" borderId="11" xfId="0" applyNumberFormat="1" applyFont="1" applyFill="1" applyBorder="1" applyProtection="1">
      <protection locked="0"/>
    </xf>
    <xf numFmtId="164" fontId="13" fillId="5" borderId="73" xfId="0" applyNumberFormat="1" applyFont="1" applyFill="1" applyBorder="1" applyProtection="1">
      <protection locked="0"/>
    </xf>
    <xf numFmtId="3" fontId="13" fillId="8" borderId="10" xfId="0" applyNumberFormat="1" applyFont="1" applyFill="1" applyBorder="1"/>
    <xf numFmtId="164" fontId="13" fillId="2" borderId="10" xfId="0" applyNumberFormat="1" applyFont="1" applyFill="1" applyBorder="1"/>
    <xf numFmtId="164" fontId="13" fillId="3" borderId="10" xfId="0" applyNumberFormat="1" applyFont="1" applyFill="1" applyBorder="1"/>
    <xf numFmtId="164" fontId="13" fillId="5" borderId="10" xfId="0" applyNumberFormat="1" applyFont="1" applyFill="1" applyBorder="1" applyProtection="1">
      <protection locked="0"/>
    </xf>
    <xf numFmtId="164" fontId="13" fillId="5" borderId="38" xfId="0" applyNumberFormat="1" applyFont="1" applyFill="1" applyBorder="1" applyProtection="1">
      <protection locked="0"/>
    </xf>
    <xf numFmtId="164" fontId="13" fillId="2" borderId="25" xfId="0" applyNumberFormat="1" applyFont="1" applyFill="1" applyBorder="1" applyProtection="1">
      <protection locked="0"/>
    </xf>
    <xf numFmtId="164" fontId="13" fillId="3" borderId="53" xfId="0" applyNumberFormat="1" applyFont="1" applyFill="1" applyBorder="1" applyProtection="1">
      <protection locked="0"/>
    </xf>
    <xf numFmtId="164" fontId="13" fillId="3" borderId="4" xfId="0" applyNumberFormat="1" applyFont="1" applyFill="1" applyBorder="1" applyProtection="1">
      <protection locked="0"/>
    </xf>
    <xf numFmtId="164" fontId="13" fillId="5" borderId="4" xfId="0" applyNumberFormat="1" applyFont="1" applyFill="1" applyBorder="1" applyProtection="1">
      <protection locked="0"/>
    </xf>
    <xf numFmtId="164" fontId="13" fillId="5" borderId="12" xfId="0" applyNumberFormat="1" applyFont="1" applyFill="1" applyBorder="1" applyProtection="1">
      <protection locked="0"/>
    </xf>
    <xf numFmtId="164" fontId="13" fillId="5" borderId="74" xfId="0" applyNumberFormat="1" applyFont="1" applyFill="1" applyBorder="1" applyProtection="1">
      <protection locked="0"/>
    </xf>
    <xf numFmtId="3" fontId="13" fillId="2" borderId="23" xfId="0" applyNumberFormat="1" applyFont="1" applyFill="1" applyBorder="1"/>
    <xf numFmtId="164" fontId="13" fillId="8" borderId="10" xfId="0" applyNumberFormat="1" applyFont="1" applyFill="1" applyBorder="1"/>
    <xf numFmtId="3" fontId="13" fillId="2" borderId="10" xfId="0" applyNumberFormat="1" applyFont="1" applyFill="1" applyBorder="1"/>
    <xf numFmtId="3" fontId="13" fillId="3" borderId="10" xfId="0" applyNumberFormat="1" applyFont="1" applyFill="1" applyBorder="1"/>
    <xf numFmtId="0" fontId="13" fillId="3" borderId="10" xfId="0" applyFont="1" applyFill="1" applyBorder="1"/>
    <xf numFmtId="1" fontId="13" fillId="5" borderId="10" xfId="0" applyNumberFormat="1" applyFont="1" applyFill="1" applyBorder="1"/>
    <xf numFmtId="0" fontId="13" fillId="5" borderId="10" xfId="0" applyFont="1" applyFill="1" applyBorder="1"/>
    <xf numFmtId="0" fontId="13" fillId="5" borderId="38" xfId="0" applyFont="1" applyFill="1" applyBorder="1"/>
    <xf numFmtId="0" fontId="13" fillId="0" borderId="8" xfId="0" applyFont="1" applyBorder="1"/>
    <xf numFmtId="0" fontId="13" fillId="4" borderId="8" xfId="0" applyFont="1" applyFill="1" applyBorder="1"/>
    <xf numFmtId="0" fontId="13" fillId="5" borderId="8" xfId="0" applyFont="1" applyFill="1" applyBorder="1"/>
    <xf numFmtId="0" fontId="13" fillId="5" borderId="78" xfId="0" applyFont="1" applyFill="1" applyBorder="1"/>
    <xf numFmtId="3" fontId="13" fillId="2" borderId="24" xfId="0" applyNumberFormat="1" applyFont="1" applyFill="1" applyBorder="1"/>
    <xf numFmtId="0" fontId="13" fillId="0" borderId="9" xfId="0" applyFont="1" applyBorder="1"/>
    <xf numFmtId="0" fontId="13" fillId="4" borderId="9" xfId="0" applyFont="1" applyFill="1" applyBorder="1"/>
    <xf numFmtId="0" fontId="13" fillId="5" borderId="9" xfId="0" applyFont="1" applyFill="1" applyBorder="1"/>
    <xf numFmtId="0" fontId="13" fillId="5" borderId="81" xfId="0" applyFont="1" applyFill="1" applyBorder="1"/>
    <xf numFmtId="3" fontId="13" fillId="2" borderId="83" xfId="0" applyNumberFormat="1" applyFont="1" applyFill="1" applyBorder="1"/>
    <xf numFmtId="164" fontId="13" fillId="8" borderId="40" xfId="0" applyNumberFormat="1" applyFont="1" applyFill="1" applyBorder="1"/>
    <xf numFmtId="3" fontId="13" fillId="2" borderId="40" xfId="0" applyNumberFormat="1" applyFont="1" applyFill="1" applyBorder="1"/>
    <xf numFmtId="3" fontId="13" fillId="3" borderId="40" xfId="0" applyNumberFormat="1" applyFont="1" applyFill="1" applyBorder="1"/>
    <xf numFmtId="0" fontId="13" fillId="3" borderId="40" xfId="0" applyFont="1" applyFill="1" applyBorder="1"/>
    <xf numFmtId="0" fontId="13" fillId="5" borderId="40" xfId="0" applyFont="1" applyFill="1" applyBorder="1"/>
    <xf numFmtId="0" fontId="13" fillId="5" borderId="41" xfId="0" applyFont="1" applyFill="1" applyBorder="1"/>
    <xf numFmtId="0" fontId="23" fillId="0" borderId="0" xfId="0" applyFont="1"/>
    <xf numFmtId="0" fontId="23" fillId="0" borderId="0" xfId="0" applyFont="1" applyAlignment="1"/>
    <xf numFmtId="0" fontId="13" fillId="0" borderId="49" xfId="0" applyFont="1" applyBorder="1"/>
    <xf numFmtId="0" fontId="13" fillId="0" borderId="60" xfId="0" applyFont="1" applyBorder="1"/>
    <xf numFmtId="0" fontId="13" fillId="0" borderId="47" xfId="0" applyFont="1" applyBorder="1"/>
    <xf numFmtId="0" fontId="13" fillId="0" borderId="48" xfId="0" applyFont="1" applyBorder="1"/>
    <xf numFmtId="0" fontId="13" fillId="0" borderId="63" xfId="0" applyFont="1" applyBorder="1"/>
    <xf numFmtId="0" fontId="13" fillId="5" borderId="50" xfId="0" applyFont="1" applyFill="1" applyBorder="1"/>
    <xf numFmtId="0" fontId="11" fillId="0" borderId="49" xfId="0" applyFont="1" applyBorder="1" applyAlignment="1">
      <alignment wrapText="1"/>
    </xf>
    <xf numFmtId="0" fontId="11" fillId="5" borderId="51" xfId="0" applyFont="1" applyFill="1" applyBorder="1" applyAlignment="1">
      <alignment wrapText="1"/>
    </xf>
    <xf numFmtId="0" fontId="18" fillId="0" borderId="49" xfId="0" applyFont="1" applyBorder="1"/>
    <xf numFmtId="164" fontId="13" fillId="5" borderId="52" xfId="0" applyNumberFormat="1" applyFont="1" applyFill="1" applyBorder="1" applyProtection="1">
      <protection locked="0"/>
    </xf>
    <xf numFmtId="16" fontId="18" fillId="0" borderId="49" xfId="0" applyNumberFormat="1" applyFont="1" applyBorder="1"/>
    <xf numFmtId="164" fontId="13" fillId="5" borderId="54" xfId="0" applyNumberFormat="1" applyFont="1" applyFill="1" applyBorder="1" applyProtection="1">
      <protection locked="0"/>
    </xf>
    <xf numFmtId="3" fontId="13" fillId="2" borderId="55" xfId="0" applyNumberFormat="1" applyFont="1" applyFill="1" applyBorder="1"/>
    <xf numFmtId="0" fontId="13" fillId="0" borderId="56" xfId="0" applyFont="1" applyBorder="1"/>
    <xf numFmtId="0" fontId="13" fillId="0" borderId="64" xfId="0" applyFont="1" applyBorder="1"/>
    <xf numFmtId="0" fontId="13" fillId="5" borderId="57" xfId="0" applyFont="1" applyFill="1" applyBorder="1"/>
    <xf numFmtId="3" fontId="13" fillId="2" borderId="58" xfId="0" applyNumberFormat="1" applyFont="1" applyFill="1" applyBorder="1"/>
    <xf numFmtId="0" fontId="13" fillId="0" borderId="65" xfId="0" applyFont="1" applyBorder="1"/>
    <xf numFmtId="0" fontId="13" fillId="5" borderId="59" xfId="0" applyFont="1" applyFill="1" applyBorder="1"/>
    <xf numFmtId="3" fontId="13" fillId="2" borderId="61" xfId="0" applyNumberFormat="1" applyFont="1" applyFill="1" applyBorder="1"/>
    <xf numFmtId="3" fontId="13" fillId="2" borderId="62" xfId="0" applyNumberFormat="1" applyFont="1" applyFill="1" applyBorder="1"/>
    <xf numFmtId="0" fontId="23" fillId="0" borderId="46" xfId="0" applyFont="1" applyBorder="1" applyAlignment="1">
      <alignment horizontal="center"/>
    </xf>
    <xf numFmtId="0" fontId="23" fillId="0" borderId="0" xfId="0" applyFont="1" applyAlignment="1">
      <alignment horizontal="center"/>
    </xf>
    <xf numFmtId="0" fontId="13" fillId="16" borderId="26" xfId="0" applyFont="1" applyFill="1" applyBorder="1" applyAlignment="1">
      <alignment horizontal="center" wrapText="1"/>
    </xf>
    <xf numFmtId="3" fontId="13" fillId="16" borderId="26" xfId="0" applyNumberFormat="1" applyFont="1" applyFill="1" applyBorder="1" applyAlignment="1">
      <alignment horizontal="center" wrapText="1"/>
    </xf>
    <xf numFmtId="0" fontId="13" fillId="8" borderId="26" xfId="0" applyFont="1" applyFill="1" applyBorder="1" applyAlignment="1">
      <alignment horizontal="center" wrapText="1"/>
    </xf>
    <xf numFmtId="3" fontId="13" fillId="8" borderId="26" xfId="0" applyNumberFormat="1" applyFont="1" applyFill="1" applyBorder="1" applyAlignment="1">
      <alignment horizontal="center" wrapText="1"/>
    </xf>
    <xf numFmtId="0" fontId="13" fillId="5" borderId="26" xfId="0" applyFont="1" applyFill="1" applyBorder="1" applyAlignment="1">
      <alignment horizontal="center" wrapText="1"/>
    </xf>
    <xf numFmtId="3" fontId="13" fillId="5" borderId="26" xfId="0" applyNumberFormat="1" applyFont="1" applyFill="1" applyBorder="1" applyAlignment="1">
      <alignment horizontal="center" wrapText="1"/>
    </xf>
    <xf numFmtId="0" fontId="25" fillId="13" borderId="0" xfId="0" applyFont="1" applyFill="1"/>
    <xf numFmtId="0" fontId="26" fillId="13" borderId="0" xfId="0" applyFont="1" applyFill="1"/>
    <xf numFmtId="0" fontId="26" fillId="0" borderId="0" xfId="0" applyFont="1"/>
    <xf numFmtId="0" fontId="15" fillId="15" borderId="86" xfId="0" applyFont="1" applyFill="1" applyBorder="1" applyAlignment="1">
      <alignment horizontal="center" wrapText="1"/>
    </xf>
    <xf numFmtId="0" fontId="14" fillId="0" borderId="26" xfId="0" applyFont="1" applyBorder="1" applyAlignment="1">
      <alignment horizontal="center"/>
    </xf>
    <xf numFmtId="0" fontId="5" fillId="8" borderId="28" xfId="3" applyFont="1" applyFill="1" applyBorder="1" applyAlignment="1">
      <alignment horizontal="left" vertical="top" wrapText="1"/>
    </xf>
    <xf numFmtId="0" fontId="5" fillId="8" borderId="17" xfId="3" applyFont="1" applyFill="1" applyBorder="1" applyAlignment="1">
      <alignment horizontal="left" vertical="top" wrapText="1"/>
    </xf>
    <xf numFmtId="0" fontId="5" fillId="8" borderId="16" xfId="3" applyFont="1" applyFill="1" applyBorder="1" applyAlignment="1">
      <alignment horizontal="left" vertical="top" wrapText="1"/>
    </xf>
    <xf numFmtId="0" fontId="5" fillId="0" borderId="28" xfId="3" applyFont="1" applyBorder="1" applyAlignment="1">
      <alignment horizontal="left" vertical="top"/>
    </xf>
    <xf numFmtId="0" fontId="5" fillId="0" borderId="17" xfId="3" applyFont="1" applyBorder="1" applyAlignment="1">
      <alignment horizontal="left" vertical="top"/>
    </xf>
    <xf numFmtId="0" fontId="5" fillId="0" borderId="28" xfId="3" applyFont="1" applyBorder="1" applyAlignment="1">
      <alignment horizontal="left" vertical="top" wrapText="1"/>
    </xf>
    <xf numFmtId="0" fontId="5" fillId="0" borderId="17" xfId="3" applyFont="1" applyBorder="1" applyAlignment="1">
      <alignment horizontal="left" vertical="top" wrapText="1"/>
    </xf>
    <xf numFmtId="0" fontId="5" fillId="0" borderId="16" xfId="3" applyFont="1" applyBorder="1" applyAlignment="1">
      <alignment horizontal="left" vertical="top" wrapText="1"/>
    </xf>
    <xf numFmtId="0" fontId="5" fillId="0" borderId="16" xfId="3" applyFont="1" applyBorder="1" applyAlignment="1">
      <alignment horizontal="left" vertical="top"/>
    </xf>
    <xf numFmtId="0" fontId="5" fillId="8" borderId="28" xfId="3" applyFont="1" applyFill="1" applyBorder="1" applyAlignment="1">
      <alignment horizontal="left" vertical="top"/>
    </xf>
    <xf numFmtId="0" fontId="5" fillId="8" borderId="17" xfId="3" applyFont="1" applyFill="1" applyBorder="1" applyAlignment="1">
      <alignment horizontal="left" vertical="top"/>
    </xf>
    <xf numFmtId="0" fontId="5" fillId="8" borderId="16" xfId="3" applyFont="1" applyFill="1" applyBorder="1" applyAlignment="1">
      <alignment horizontal="left" vertical="top"/>
    </xf>
    <xf numFmtId="0" fontId="6" fillId="6" borderId="29" xfId="3" applyFont="1" applyFill="1" applyBorder="1" applyAlignment="1">
      <alignment horizontal="left" vertical="center" wrapText="1"/>
    </xf>
    <xf numFmtId="0" fontId="6" fillId="6" borderId="31" xfId="3" applyFont="1" applyFill="1" applyBorder="1" applyAlignment="1">
      <alignment horizontal="left" vertical="center" wrapText="1"/>
    </xf>
    <xf numFmtId="0" fontId="6" fillId="6" borderId="27" xfId="3" applyFont="1" applyFill="1" applyBorder="1" applyAlignment="1">
      <alignment horizontal="left" vertical="center" wrapText="1"/>
    </xf>
    <xf numFmtId="0" fontId="6" fillId="6" borderId="29" xfId="3" applyFont="1" applyFill="1" applyBorder="1" applyAlignment="1">
      <alignment horizontal="left" vertical="center"/>
    </xf>
    <xf numFmtId="0" fontId="6" fillId="6" borderId="31" xfId="3" applyFont="1" applyFill="1" applyBorder="1" applyAlignment="1">
      <alignment horizontal="left" vertical="center"/>
    </xf>
    <xf numFmtId="0" fontId="6" fillId="6" borderId="20" xfId="3" applyFont="1" applyFill="1" applyBorder="1" applyAlignment="1">
      <alignment horizontal="left" vertical="center" wrapText="1"/>
    </xf>
    <xf numFmtId="0" fontId="5" fillId="6" borderId="20" xfId="3" applyFont="1" applyFill="1" applyBorder="1" applyAlignment="1">
      <alignment horizontal="left" vertical="center"/>
    </xf>
    <xf numFmtId="0" fontId="5" fillId="6" borderId="19" xfId="3" applyFont="1" applyFill="1" applyBorder="1" applyAlignment="1">
      <alignment horizontal="left" vertical="center"/>
    </xf>
    <xf numFmtId="0" fontId="5" fillId="6" borderId="0" xfId="3" applyFont="1" applyFill="1" applyAlignment="1">
      <alignment horizontal="left" vertical="center"/>
    </xf>
    <xf numFmtId="0" fontId="5" fillId="6" borderId="18" xfId="3" applyFont="1" applyFill="1" applyBorder="1" applyAlignment="1">
      <alignment horizontal="left" vertical="center"/>
    </xf>
    <xf numFmtId="0" fontId="5" fillId="8" borderId="32" xfId="3" applyFont="1" applyFill="1" applyBorder="1" applyAlignment="1">
      <alignment horizontal="left" vertical="top" wrapText="1"/>
    </xf>
    <xf numFmtId="0" fontId="5" fillId="0" borderId="32" xfId="3" applyFont="1" applyBorder="1" applyAlignment="1">
      <alignment horizontal="left" vertical="top"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xf>
    <xf numFmtId="0" fontId="11" fillId="0" borderId="33" xfId="0" applyFont="1" applyBorder="1" applyAlignment="1">
      <alignment horizontal="center" vertical="center" wrapText="1"/>
    </xf>
    <xf numFmtId="0" fontId="11" fillId="0" borderId="20" xfId="0" applyFont="1" applyBorder="1" applyAlignment="1">
      <alignment horizontal="center" vertical="center"/>
    </xf>
    <xf numFmtId="0" fontId="14" fillId="18" borderId="76" xfId="0" applyFont="1" applyFill="1" applyBorder="1" applyAlignment="1">
      <alignment horizontal="center" vertical="center" textRotation="90" wrapText="1"/>
    </xf>
    <xf numFmtId="0" fontId="14" fillId="19" borderId="76" xfId="0" applyFont="1" applyFill="1" applyBorder="1" applyAlignment="1">
      <alignment horizontal="center" vertical="center" textRotation="90"/>
    </xf>
    <xf numFmtId="0" fontId="14" fillId="10" borderId="76" xfId="0" applyFont="1" applyFill="1" applyBorder="1" applyAlignment="1">
      <alignment horizontal="center" vertical="center" textRotation="90"/>
    </xf>
    <xf numFmtId="0" fontId="11" fillId="0" borderId="66" xfId="0" applyFont="1" applyBorder="1" applyAlignment="1">
      <alignment horizontal="center" vertical="center" wrapText="1"/>
    </xf>
    <xf numFmtId="0" fontId="11" fillId="0" borderId="67" xfId="0" applyFont="1" applyBorder="1" applyAlignment="1">
      <alignment horizontal="center" vertical="center"/>
    </xf>
    <xf numFmtId="0" fontId="11" fillId="0" borderId="26" xfId="0" applyFont="1" applyBorder="1" applyAlignment="1">
      <alignment horizontal="center"/>
    </xf>
    <xf numFmtId="0" fontId="11" fillId="0" borderId="68" xfId="0" applyFont="1" applyBorder="1" applyAlignment="1">
      <alignment horizontal="center" vertical="center"/>
    </xf>
    <xf numFmtId="0" fontId="11" fillId="0" borderId="22" xfId="0" applyFont="1" applyBorder="1" applyAlignment="1">
      <alignment horizontal="center" vertical="center"/>
    </xf>
    <xf numFmtId="0" fontId="14" fillId="0" borderId="26" xfId="0" applyFont="1" applyBorder="1" applyAlignment="1">
      <alignment horizontal="center"/>
    </xf>
    <xf numFmtId="0" fontId="11" fillId="0" borderId="26" xfId="0" applyFont="1" applyBorder="1" applyAlignment="1">
      <alignment horizontal="center" wrapText="1"/>
    </xf>
    <xf numFmtId="0" fontId="11" fillId="16" borderId="89" xfId="0" applyFont="1" applyFill="1" applyBorder="1" applyAlignment="1">
      <alignment horizontal="center" wrapText="1"/>
    </xf>
    <xf numFmtId="0" fontId="11" fillId="16" borderId="90" xfId="0" applyFont="1" applyFill="1" applyBorder="1" applyAlignment="1">
      <alignment horizontal="center" wrapText="1"/>
    </xf>
    <xf numFmtId="0" fontId="11" fillId="8" borderId="89" xfId="0" applyFont="1" applyFill="1" applyBorder="1" applyAlignment="1">
      <alignment horizontal="center" wrapText="1"/>
    </xf>
    <xf numFmtId="0" fontId="11" fillId="8" borderId="90" xfId="0" applyFont="1" applyFill="1" applyBorder="1" applyAlignment="1">
      <alignment horizontal="center" wrapText="1"/>
    </xf>
    <xf numFmtId="0" fontId="11" fillId="5" borderId="89" xfId="0" applyFont="1" applyFill="1" applyBorder="1" applyAlignment="1">
      <alignment horizontal="center" wrapText="1"/>
    </xf>
    <xf numFmtId="0" fontId="11" fillId="5" borderId="90" xfId="0" applyFont="1" applyFill="1" applyBorder="1" applyAlignment="1">
      <alignment horizontal="center" wrapText="1"/>
    </xf>
    <xf numFmtId="0" fontId="11" fillId="0" borderId="86" xfId="0" applyFont="1" applyBorder="1" applyAlignment="1">
      <alignment horizontal="center" wrapText="1"/>
    </xf>
    <xf numFmtId="0" fontId="11" fillId="0" borderId="16" xfId="0" applyFont="1" applyBorder="1" applyAlignment="1">
      <alignment horizontal="center" wrapText="1"/>
    </xf>
    <xf numFmtId="0" fontId="23" fillId="13" borderId="0" xfId="3" applyFont="1" applyFill="1" applyAlignment="1"/>
    <xf numFmtId="0" fontId="2" fillId="13" borderId="0" xfId="1" applyFill="1"/>
    <xf numFmtId="0" fontId="25" fillId="13" borderId="0" xfId="3" applyFont="1" applyFill="1" applyAlignment="1"/>
    <xf numFmtId="0" fontId="6" fillId="20" borderId="14" xfId="0" applyFont="1" applyFill="1" applyBorder="1" applyAlignment="1">
      <alignment wrapText="1"/>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0"/>
  <tableStyles count="0" defaultTableStyle="TableStyleMedium9" defaultPivotStyle="PivotStyleLight16"/>
  <colors>
    <mruColors>
      <color rgb="FFABFFAB"/>
      <color rgb="FF66FF66"/>
      <color rgb="FF087673"/>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1'!$R$7</c:f>
              <c:strCache>
                <c:ptCount val="1"/>
                <c:pt idx="0">
                  <c:v>Deaths</c:v>
                </c:pt>
              </c:strCache>
            </c:strRef>
          </c:tx>
          <c:spPr>
            <a:solidFill>
              <a:srgbClr val="29434E"/>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1'!$R$8:$R$13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1'!$Q$7</c:f>
              <c:strCache>
                <c:ptCount val="1"/>
                <c:pt idx="0">
                  <c:v>Hospitalizations</c:v>
                </c:pt>
              </c:strCache>
            </c:strRef>
          </c:tx>
          <c:spPr>
            <a:solidFill>
              <a:srgbClr val="B890BB"/>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1'!$Q$8:$Q$13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1'!$P$7</c:f>
              <c:strCache>
                <c:ptCount val="1"/>
                <c:pt idx="0">
                  <c:v>ED Visits</c:v>
                </c:pt>
              </c:strCache>
            </c:strRef>
          </c:tx>
          <c:spPr>
            <a:solidFill>
              <a:srgbClr val="087673"/>
            </a:solidFill>
            <a:ln>
              <a:noFill/>
            </a:ln>
            <a:effectLst/>
          </c:spPr>
          <c:invertIfNegative val="0"/>
          <c:cat>
            <c:strRef>
              <c:f>'I_Figure 1'!$O$8:$O$13</c:f>
              <c:strCache>
                <c:ptCount val="6"/>
                <c:pt idx="0">
                  <c:v>Mechanism 1</c:v>
                </c:pt>
                <c:pt idx="1">
                  <c:v>Mechanism 2</c:v>
                </c:pt>
                <c:pt idx="2">
                  <c:v>Mechanism 3</c:v>
                </c:pt>
                <c:pt idx="3">
                  <c:v>Mechanism 4</c:v>
                </c:pt>
                <c:pt idx="4">
                  <c:v>Mechanism 5</c:v>
                </c:pt>
                <c:pt idx="5">
                  <c:v>Mechanism 6</c:v>
                </c:pt>
              </c:strCache>
            </c:strRef>
          </c:cat>
          <c:val>
            <c:numRef>
              <c:f>'I_Figure 1'!$P$8:$P$13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2'!$B$14</c:f>
              <c:strCache>
                <c:ptCount val="1"/>
                <c:pt idx="0">
                  <c:v>Male</c:v>
                </c:pt>
              </c:strCache>
            </c:strRef>
          </c:tx>
          <c:spPr>
            <a:solidFill>
              <a:srgbClr val="087673"/>
            </a:solidFill>
            <a:ln>
              <a:noFill/>
            </a:ln>
            <a:effectLst/>
          </c:spPr>
          <c:invertIfNegative val="0"/>
          <c:cat>
            <c:strRef>
              <c:f>'J_Figure 2'!$A$15:$A$19</c:f>
              <c:strCache>
                <c:ptCount val="5"/>
                <c:pt idx="0">
                  <c:v>&lt;1</c:v>
                </c:pt>
                <c:pt idx="1">
                  <c:v>1-4</c:v>
                </c:pt>
                <c:pt idx="2">
                  <c:v>5-9</c:v>
                </c:pt>
                <c:pt idx="3">
                  <c:v>10-14</c:v>
                </c:pt>
                <c:pt idx="4">
                  <c:v>15-17</c:v>
                </c:pt>
              </c:strCache>
            </c:strRef>
          </c:cat>
          <c:val>
            <c:numRef>
              <c:f>'J_Figure 2'!$B$15:$B$19</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2'!$C$14</c:f>
              <c:strCache>
                <c:ptCount val="1"/>
                <c:pt idx="0">
                  <c:v>Female</c:v>
                </c:pt>
              </c:strCache>
            </c:strRef>
          </c:tx>
          <c:spPr>
            <a:solidFill>
              <a:srgbClr val="B890BB"/>
            </a:solidFill>
            <a:ln>
              <a:noFill/>
            </a:ln>
            <a:effectLst/>
          </c:spPr>
          <c:invertIfNegative val="0"/>
          <c:cat>
            <c:strRef>
              <c:f>'J_Figure 2'!$A$15:$A$19</c:f>
              <c:strCache>
                <c:ptCount val="5"/>
                <c:pt idx="0">
                  <c:v>&lt;1</c:v>
                </c:pt>
                <c:pt idx="1">
                  <c:v>1-4</c:v>
                </c:pt>
                <c:pt idx="2">
                  <c:v>5-9</c:v>
                </c:pt>
                <c:pt idx="3">
                  <c:v>10-14</c:v>
                </c:pt>
                <c:pt idx="4">
                  <c:v>15-17</c:v>
                </c:pt>
              </c:strCache>
            </c:strRef>
          </c:cat>
          <c:val>
            <c:numRef>
              <c:f>'J_Figure 2'!$C$15:$C$19</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3'!$B$26</c:f>
              <c:strCache>
                <c:ptCount val="1"/>
                <c:pt idx="0">
                  <c:v>Age-adjusted rate per 100,000 by race/ethnicity</c:v>
                </c:pt>
              </c:strCache>
            </c:strRef>
          </c:tx>
          <c:spPr>
            <a:solidFill>
              <a:srgbClr val="087673"/>
            </a:solidFill>
            <a:ln>
              <a:noFill/>
            </a:ln>
            <a:effectLst/>
          </c:spPr>
          <c:invertIfNegative val="0"/>
          <c:cat>
            <c:strRef>
              <c:f>'K_Optional Figure 3'!$A$27:$A$31</c:f>
              <c:strCache>
                <c:ptCount val="5"/>
                <c:pt idx="0">
                  <c:v>Group 1</c:v>
                </c:pt>
                <c:pt idx="1">
                  <c:v>Group 2</c:v>
                </c:pt>
                <c:pt idx="2">
                  <c:v>Group 3</c:v>
                </c:pt>
                <c:pt idx="3">
                  <c:v>Group 4</c:v>
                </c:pt>
                <c:pt idx="4">
                  <c:v>Group 5</c:v>
                </c:pt>
              </c:strCache>
            </c:strRef>
          </c:cat>
          <c:val>
            <c:numRef>
              <c:f>'K_Optional Figure 3'!$B$27:$B$31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584041</xdr:colOff>
      <xdr:row>7</xdr:row>
      <xdr:rowOff>0</xdr:rowOff>
    </xdr:from>
    <xdr:to>
      <xdr:col>17</xdr:col>
      <xdr:colOff>0</xdr:colOff>
      <xdr:row>26</xdr:row>
      <xdr:rowOff>127000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9979" y="3698875"/>
          <a:ext cx="7155021" cy="6342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3. Fill in Tabs C, D, E, F, and G</a:t>
          </a:r>
        </a:p>
        <a:p>
          <a:r>
            <a:rPr lang="en-US" sz="1400" baseline="0"/>
            <a:t>3.1 - Enter the number injuries in columns categorized by ED visits, hospitalizations, and deaths</a:t>
          </a:r>
        </a:p>
        <a:p>
          <a:r>
            <a:rPr lang="en-US" sz="1400" baseline="0"/>
            <a:t>3.2 - Enter the same data organized by race/ethnicity </a:t>
          </a:r>
        </a:p>
        <a:p>
          <a:r>
            <a:rPr lang="en-US" sz="1400" baseline="0"/>
            <a:t>3.3 -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4. Review Tab H_Table 1</a:t>
          </a:r>
          <a:endParaRPr lang="en-US" sz="1400" b="0" baseline="0"/>
        </a:p>
        <a:p>
          <a:r>
            <a:rPr lang="en-US" sz="1400" b="0" baseline="0"/>
            <a:t>4.1 -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5. Tab I_Figure 1</a:t>
          </a:r>
          <a:endParaRPr lang="en-US" sz="1400">
            <a:effectLst/>
          </a:endParaRPr>
        </a:p>
        <a:p>
          <a:r>
            <a:rPr lang="en-US" sz="1400" b="0" baseline="0">
              <a:solidFill>
                <a:schemeClr val="dk1"/>
              </a:solidFill>
              <a:effectLst/>
              <a:latin typeface="+mn-lt"/>
              <a:ea typeface="+mn-ea"/>
              <a:cs typeface="+mn-cs"/>
            </a:rPr>
            <a:t>5.1 -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5.2 - Enter the counts by age group for each mechanism (up to 6 mechanisms total)</a:t>
          </a:r>
        </a:p>
        <a:p>
          <a:r>
            <a:rPr lang="en-US" sz="1400" b="0" baseline="0">
              <a:solidFill>
                <a:schemeClr val="dk1"/>
              </a:solidFill>
              <a:effectLst/>
              <a:latin typeface="+mn-lt"/>
              <a:ea typeface="+mn-ea"/>
              <a:cs typeface="+mn-cs"/>
            </a:rPr>
            <a:t>5.3 -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6. Tab J_Figure 2</a:t>
          </a:r>
        </a:p>
        <a:p>
          <a:r>
            <a:rPr lang="en-US" sz="1400" b="0" i="1">
              <a:solidFill>
                <a:srgbClr val="FF0000"/>
              </a:solidFill>
              <a:effectLst/>
            </a:rPr>
            <a:t>Instructions to be drafted</a:t>
          </a:r>
        </a:p>
        <a:p>
          <a:endParaRPr lang="en-US" sz="1400" b="1">
            <a:effectLst/>
          </a:endParaRPr>
        </a:p>
        <a:p>
          <a:r>
            <a:rPr lang="en-US" sz="1400" b="1">
              <a:effectLst/>
            </a:rPr>
            <a:t>7. Tab K_Optional Figure 3</a:t>
          </a:r>
        </a:p>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FF0000"/>
              </a:solidFill>
              <a:effectLst/>
              <a:latin typeface="+mn-lt"/>
              <a:ea typeface="+mn-ea"/>
              <a:cs typeface="+mn-cs"/>
            </a:rPr>
            <a:t>Instructions to be drafted</a:t>
          </a:r>
          <a:endParaRPr lang="en-US" sz="1400">
            <a:solidFill>
              <a:srgbClr val="FF0000"/>
            </a:solidFill>
            <a:effectLst/>
          </a:endParaRPr>
        </a:p>
        <a:p>
          <a:endParaRPr lang="en-US" sz="1400" b="1">
            <a:effectLst/>
          </a:endParaRPr>
        </a:p>
        <a:p>
          <a:endParaRPr lang="en-US" sz="1400" baseline="0"/>
        </a:p>
      </xdr:txBody>
    </xdr:sp>
    <xdr:clientData/>
  </xdr:twoCellAnchor>
  <xdr:twoCellAnchor>
    <xdr:from>
      <xdr:col>0</xdr:col>
      <xdr:colOff>15875</xdr:colOff>
      <xdr:row>3</xdr:row>
      <xdr:rowOff>134619</xdr:rowOff>
    </xdr:from>
    <xdr:to>
      <xdr:col>11</xdr:col>
      <xdr:colOff>477044</xdr:colOff>
      <xdr:row>5</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7</xdr:row>
      <xdr:rowOff>0</xdr:rowOff>
    </xdr:from>
    <xdr:to>
      <xdr:col>26</xdr:col>
      <xdr:colOff>428625</xdr:colOff>
      <xdr:row>21</xdr:row>
      <xdr:rowOff>1016000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7054" y="3698875"/>
          <a:ext cx="4584384" cy="41592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6350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600825" cy="53975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48683</xdr:colOff>
      <xdr:row>0</xdr:row>
      <xdr:rowOff>63500</xdr:rowOff>
    </xdr:from>
    <xdr:to>
      <xdr:col>6</xdr:col>
      <xdr:colOff>0</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3" y="63500"/>
          <a:ext cx="6481234" cy="624417"/>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a:t>
          </a:r>
        </a:p>
      </xdr:txBody>
    </xdr:sp>
    <xdr:clientData/>
  </xdr:twoCellAnchor>
  <xdr:twoCellAnchor>
    <xdr:from>
      <xdr:col>13</xdr:col>
      <xdr:colOff>205317</xdr:colOff>
      <xdr:row>13</xdr:row>
      <xdr:rowOff>152400</xdr:rowOff>
    </xdr:from>
    <xdr:to>
      <xdr:col>18</xdr:col>
      <xdr:colOff>494242</xdr:colOff>
      <xdr:row>27</xdr:row>
      <xdr:rowOff>42333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D, E, F, G, and H.</a:t>
          </a:r>
          <a:endParaRPr lang="en-US" sz="1400"/>
        </a:p>
      </xdr:txBody>
    </xdr:sp>
    <xdr:clientData/>
  </xdr:twoCellAnchor>
  <xdr:twoCellAnchor>
    <xdr:from>
      <xdr:col>3</xdr:col>
      <xdr:colOff>444500</xdr:colOff>
      <xdr:row>8</xdr:row>
      <xdr:rowOff>66674</xdr:rowOff>
    </xdr:from>
    <xdr:to>
      <xdr:col>13</xdr:col>
      <xdr:colOff>76200</xdr:colOff>
      <xdr:row>27</xdr:row>
      <xdr:rowOff>120650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47624</xdr:colOff>
      <xdr:row>7</xdr:row>
      <xdr:rowOff>139700</xdr:rowOff>
    </xdr:from>
    <xdr:to>
      <xdr:col>0</xdr:col>
      <xdr:colOff>1733549</xdr:colOff>
      <xdr:row>11</xdr:row>
      <xdr:rowOff>104775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47624" y="1273175"/>
          <a:ext cx="1685925" cy="6127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8</xdr:row>
      <xdr:rowOff>76201</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8201024" cy="122555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age-adjusted rate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a:p>
          <a:r>
            <a:rPr lang="en-US" sz="1400" b="1" baseline="0"/>
            <a:t>If you're unable to provide data for Figure 3, you can exclude Figure 3 from your Special Emphasis Report.</a:t>
          </a:r>
          <a:endParaRPr lang="en-US" sz="1400" b="1"/>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53975</xdr:colOff>
      <xdr:row>26</xdr:row>
      <xdr:rowOff>34927</xdr:rowOff>
    </xdr:from>
    <xdr:to>
      <xdr:col>3</xdr:col>
      <xdr:colOff>38100</xdr:colOff>
      <xdr:row>30</xdr:row>
      <xdr:rowOff>161926</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30600" y="4987927"/>
          <a:ext cx="1974850" cy="850899"/>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3</a:t>
          </a:r>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133350</xdr:rowOff>
    </xdr:from>
    <xdr:to>
      <xdr:col>7</xdr:col>
      <xdr:colOff>584199</xdr:colOff>
      <xdr:row>9</xdr:row>
      <xdr:rowOff>114300</xdr:rowOff>
    </xdr:to>
    <xdr:sp macro="" textlink="">
      <xdr:nvSpPr>
        <xdr:cNvPr id="2" name="TextBox 1">
          <a:extLst>
            <a:ext uri="{FF2B5EF4-FFF2-40B4-BE49-F238E27FC236}">
              <a16:creationId xmlns:a16="http://schemas.microsoft.com/office/drawing/2014/main" id="{FA9DB31D-EB86-1C0E-D3EF-BA3283F96290}"/>
            </a:ext>
          </a:extLst>
        </xdr:cNvPr>
        <xdr:cNvSpPr txBox="1"/>
      </xdr:nvSpPr>
      <xdr:spPr>
        <a:xfrm>
          <a:off x="0" y="1266825"/>
          <a:ext cx="5880099"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Use the data in this table to fill the</a:t>
          </a:r>
          <a:r>
            <a:rPr lang="en-US" sz="1200" b="1">
              <a:solidFill>
                <a:srgbClr val="7030A0"/>
              </a:solidFill>
            </a:rPr>
            <a:t> "Impact and Magnitude" </a:t>
          </a:r>
          <a:r>
            <a:rPr lang="en-US" sz="1200" b="0"/>
            <a:t>section of the SER</a:t>
          </a:r>
          <a:endParaRPr lang="en-US" sz="1200" b="1"/>
        </a:p>
      </xdr:txBody>
    </xdr:sp>
    <xdr:clientData/>
  </xdr:twoCellAnchor>
  <xdr:twoCellAnchor>
    <xdr:from>
      <xdr:col>0</xdr:col>
      <xdr:colOff>0</xdr:colOff>
      <xdr:row>18</xdr:row>
      <xdr:rowOff>9526</xdr:rowOff>
    </xdr:from>
    <xdr:to>
      <xdr:col>6</xdr:col>
      <xdr:colOff>107950</xdr:colOff>
      <xdr:row>29</xdr:row>
      <xdr:rowOff>38100</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971926"/>
          <a:ext cx="4518025" cy="1809749"/>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200" i="1" baseline="0">
              <a:solidFill>
                <a:schemeClr val="bg1">
                  <a:lumMod val="95000"/>
                </a:schemeClr>
              </a:solidFill>
            </a:rPr>
            <a:t> </a:t>
          </a:r>
          <a:r>
            <a:rPr lang="en-US" sz="1200" i="1">
              <a:solidFill>
                <a:schemeClr val="bg1">
                  <a:lumMod val="95000"/>
                </a:schemeClr>
              </a:solidFill>
            </a:rPr>
            <a:t>Please</a:t>
          </a:r>
          <a:r>
            <a:rPr lang="en-US" sz="1200" i="1" baseline="0">
              <a:solidFill>
                <a:schemeClr val="bg1">
                  <a:lumMod val="95000"/>
                </a:schemeClr>
              </a:solidFill>
            </a:rPr>
            <a:t> ensure your PDF editor is up to date to fill out the SER form. Refer to the demo recording from CSTE for additional guidance on filling in the SER form.</a:t>
          </a:r>
          <a:endParaRPr lang="en-US" sz="1200" i="1">
            <a:solidFill>
              <a:schemeClr val="bg1">
                <a:lumMod val="95000"/>
              </a:schemeClr>
            </a:solidFill>
          </a:endParaRPr>
        </a:p>
        <a:p>
          <a:endParaRPr lang="en-US" sz="1200" i="1" baseline="0">
            <a:solidFill>
              <a:schemeClr val="bg1">
                <a:lumMod val="95000"/>
              </a:schemeClr>
            </a:solidFill>
          </a:endParaRPr>
        </a:p>
        <a:p>
          <a:endParaRPr lang="en-US" sz="1200" i="1" baseline="0">
            <a:solidFill>
              <a:schemeClr val="bg1">
                <a:lumMod val="95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129"/>
  <sheetViews>
    <sheetView tabSelected="1" zoomScale="70" zoomScaleNormal="70" workbookViewId="0">
      <selection activeCell="B2" sqref="B2"/>
    </sheetView>
  </sheetViews>
  <sheetFormatPr defaultColWidth="8.54296875" defaultRowHeight="14.5" x14ac:dyDescent="0.35"/>
  <cols>
    <col min="1" max="1" width="34.81640625" style="4" customWidth="1"/>
    <col min="2" max="2" width="23" style="3" customWidth="1"/>
    <col min="3" max="3" width="50.1796875" style="2" customWidth="1"/>
    <col min="4" max="16384" width="8.54296875" style="1"/>
  </cols>
  <sheetData>
    <row r="1" spans="1:27" s="224" customFormat="1" ht="26" customHeight="1" x14ac:dyDescent="0.5">
      <c r="A1" s="222" t="s">
        <v>196</v>
      </c>
      <c r="B1" s="223"/>
      <c r="C1" s="223"/>
      <c r="D1" s="223"/>
      <c r="E1" s="223"/>
      <c r="F1" s="223"/>
      <c r="G1" s="223"/>
      <c r="H1" s="223"/>
    </row>
    <row r="2" spans="1:27" ht="25" customHeight="1" x14ac:dyDescent="0.5">
      <c r="A2" s="275" t="s">
        <v>197</v>
      </c>
      <c r="B2" s="273"/>
      <c r="C2" s="273"/>
      <c r="D2" s="274"/>
      <c r="E2" s="274"/>
      <c r="F2" s="274"/>
      <c r="G2" s="274"/>
      <c r="H2" s="274"/>
    </row>
    <row r="6" spans="1:27" ht="139.5" customHeight="1" x14ac:dyDescent="0.35"/>
    <row r="7" spans="1:27" ht="102" customHeight="1" thickBot="1" x14ac:dyDescent="0.65">
      <c r="A7" s="7" t="s">
        <v>0</v>
      </c>
      <c r="B7" s="8"/>
      <c r="C7" s="15"/>
      <c r="F7" s="9" t="s">
        <v>1</v>
      </c>
      <c r="G7" s="10"/>
      <c r="H7" s="10"/>
      <c r="I7" s="10"/>
      <c r="J7" s="10"/>
      <c r="K7" s="10"/>
      <c r="L7" s="10"/>
      <c r="M7" s="10"/>
      <c r="N7" s="10"/>
      <c r="O7" s="10"/>
      <c r="P7" s="10"/>
      <c r="Q7" s="10"/>
      <c r="T7" s="11" t="s">
        <v>2</v>
      </c>
      <c r="U7" s="12"/>
      <c r="V7" s="12"/>
      <c r="W7" s="12"/>
      <c r="X7" s="12"/>
      <c r="Y7" s="12"/>
      <c r="Z7" s="12"/>
      <c r="AA7" s="12"/>
    </row>
    <row r="8" spans="1:27" ht="15" thickBot="1" x14ac:dyDescent="0.4">
      <c r="A8" s="13" t="s">
        <v>3</v>
      </c>
      <c r="B8" s="19" t="s">
        <v>4</v>
      </c>
      <c r="C8" s="20" t="s">
        <v>5</v>
      </c>
    </row>
    <row r="9" spans="1:27" ht="15" customHeight="1" x14ac:dyDescent="0.35">
      <c r="A9" s="244" t="s">
        <v>153</v>
      </c>
      <c r="B9" s="245"/>
      <c r="C9" s="246"/>
      <c r="F9" s="14"/>
    </row>
    <row r="10" spans="1:27" ht="28" customHeight="1" x14ac:dyDescent="0.25">
      <c r="A10" s="247"/>
      <c r="B10" s="247"/>
      <c r="C10" s="248"/>
    </row>
    <row r="11" spans="1:27" x14ac:dyDescent="0.35">
      <c r="A11" s="228" t="s">
        <v>6</v>
      </c>
      <c r="B11" s="6"/>
      <c r="C11" s="5"/>
    </row>
    <row r="12" spans="1:27" x14ac:dyDescent="0.35">
      <c r="A12" s="228"/>
      <c r="B12" s="17"/>
      <c r="C12" s="16"/>
    </row>
    <row r="13" spans="1:27" x14ac:dyDescent="0.35">
      <c r="A13" s="228"/>
      <c r="B13" s="17"/>
      <c r="C13" s="16"/>
    </row>
    <row r="14" spans="1:27" x14ac:dyDescent="0.35">
      <c r="A14" s="228"/>
      <c r="B14" s="17"/>
      <c r="C14" s="16"/>
    </row>
    <row r="15" spans="1:27" x14ac:dyDescent="0.35">
      <c r="A15" s="228"/>
      <c r="B15" s="17"/>
      <c r="C15" s="16"/>
    </row>
    <row r="16" spans="1:27" x14ac:dyDescent="0.35">
      <c r="A16" s="228"/>
      <c r="B16" s="17"/>
      <c r="C16" s="16"/>
    </row>
    <row r="17" spans="1:3" x14ac:dyDescent="0.35">
      <c r="A17" s="228"/>
      <c r="B17" s="17"/>
      <c r="C17" s="16"/>
    </row>
    <row r="18" spans="1:3" ht="45.75" customHeight="1" x14ac:dyDescent="0.35">
      <c r="A18" s="228"/>
      <c r="B18" s="17"/>
      <c r="C18" s="18"/>
    </row>
    <row r="19" spans="1:3" x14ac:dyDescent="0.35">
      <c r="A19" s="229"/>
      <c r="B19" s="17"/>
      <c r="C19" s="16"/>
    </row>
    <row r="20" spans="1:3" x14ac:dyDescent="0.35">
      <c r="A20" s="232"/>
      <c r="B20" s="21"/>
      <c r="C20" s="22"/>
    </row>
    <row r="21" spans="1:3" x14ac:dyDescent="0.35">
      <c r="A21" s="233"/>
      <c r="B21" s="21"/>
      <c r="C21" s="22"/>
    </row>
    <row r="22" spans="1:3" ht="184.5" customHeight="1" x14ac:dyDescent="0.35">
      <c r="A22" s="233"/>
      <c r="B22" s="23"/>
      <c r="C22" s="24"/>
    </row>
    <row r="23" spans="1:3" x14ac:dyDescent="0.35">
      <c r="A23" s="233"/>
      <c r="B23" s="21"/>
      <c r="C23" s="22"/>
    </row>
    <row r="24" spans="1:3" x14ac:dyDescent="0.35">
      <c r="A24" s="233"/>
      <c r="B24" s="21"/>
      <c r="C24" s="22"/>
    </row>
    <row r="25" spans="1:3" x14ac:dyDescent="0.35">
      <c r="A25" s="233"/>
      <c r="B25" s="21"/>
      <c r="C25" s="22"/>
    </row>
    <row r="26" spans="1:3" x14ac:dyDescent="0.35">
      <c r="A26" s="233"/>
      <c r="B26" s="21"/>
      <c r="C26" s="22"/>
    </row>
    <row r="27" spans="1:3" x14ac:dyDescent="0.35">
      <c r="A27" s="233"/>
      <c r="B27" s="21"/>
      <c r="C27" s="22"/>
    </row>
    <row r="28" spans="1:3" x14ac:dyDescent="0.35">
      <c r="A28" s="233"/>
      <c r="B28" s="21"/>
      <c r="C28" s="22"/>
    </row>
    <row r="29" spans="1:3" x14ac:dyDescent="0.35">
      <c r="A29" s="233"/>
      <c r="B29" s="21"/>
      <c r="C29" s="22"/>
    </row>
    <row r="30" spans="1:3" x14ac:dyDescent="0.35">
      <c r="A30" s="249" t="s">
        <v>18</v>
      </c>
      <c r="B30" s="25" t="s">
        <v>19</v>
      </c>
      <c r="C30" s="16" t="s">
        <v>20</v>
      </c>
    </row>
    <row r="31" spans="1:3" x14ac:dyDescent="0.35">
      <c r="A31" s="228"/>
      <c r="B31" s="17" t="s">
        <v>21</v>
      </c>
      <c r="C31" s="16"/>
    </row>
    <row r="32" spans="1:3" x14ac:dyDescent="0.35">
      <c r="A32" s="228"/>
      <c r="B32" s="17" t="s">
        <v>22</v>
      </c>
      <c r="C32" s="16" t="s">
        <v>23</v>
      </c>
    </row>
    <row r="33" spans="1:3" x14ac:dyDescent="0.35">
      <c r="A33" s="229"/>
      <c r="B33" s="16" t="s">
        <v>24</v>
      </c>
      <c r="C33" s="16"/>
    </row>
    <row r="34" spans="1:3" ht="45.75" customHeight="1" x14ac:dyDescent="0.35">
      <c r="A34" s="250" t="s">
        <v>25</v>
      </c>
      <c r="B34" s="22" t="s">
        <v>26</v>
      </c>
      <c r="C34" s="22"/>
    </row>
    <row r="35" spans="1:3" x14ac:dyDescent="0.35">
      <c r="A35" s="233"/>
      <c r="B35" s="26" t="s">
        <v>27</v>
      </c>
      <c r="C35" s="22"/>
    </row>
    <row r="36" spans="1:3" x14ac:dyDescent="0.35">
      <c r="A36" s="233"/>
      <c r="B36" s="26" t="s">
        <v>28</v>
      </c>
      <c r="C36" s="22"/>
    </row>
    <row r="37" spans="1:3" x14ac:dyDescent="0.35">
      <c r="A37" s="233"/>
      <c r="B37" s="26" t="s">
        <v>29</v>
      </c>
      <c r="C37" s="22"/>
    </row>
    <row r="38" spans="1:3" x14ac:dyDescent="0.35">
      <c r="A38" s="233"/>
      <c r="B38" s="26" t="s">
        <v>30</v>
      </c>
      <c r="C38" s="22"/>
    </row>
    <row r="39" spans="1:3" x14ac:dyDescent="0.35">
      <c r="A39" s="234"/>
      <c r="B39" s="26" t="s">
        <v>31</v>
      </c>
      <c r="C39" s="22"/>
    </row>
    <row r="40" spans="1:3" x14ac:dyDescent="0.35">
      <c r="A40" s="249" t="s">
        <v>32</v>
      </c>
      <c r="B40" s="17" t="s">
        <v>33</v>
      </c>
      <c r="C40" s="16"/>
    </row>
    <row r="41" spans="1:3" ht="73.5" customHeight="1" x14ac:dyDescent="0.35">
      <c r="A41" s="228"/>
      <c r="B41" s="17" t="s">
        <v>9</v>
      </c>
      <c r="C41" s="16" t="s">
        <v>34</v>
      </c>
    </row>
    <row r="42" spans="1:3" ht="87" x14ac:dyDescent="0.35">
      <c r="A42" s="228"/>
      <c r="B42" s="17" t="s">
        <v>11</v>
      </c>
      <c r="C42" s="16" t="s">
        <v>35</v>
      </c>
    </row>
    <row r="43" spans="1:3" x14ac:dyDescent="0.35">
      <c r="A43" s="228"/>
      <c r="B43" s="17" t="s">
        <v>36</v>
      </c>
      <c r="C43" s="16" t="s">
        <v>37</v>
      </c>
    </row>
    <row r="44" spans="1:3" x14ac:dyDescent="0.35">
      <c r="A44" s="228"/>
      <c r="B44" s="17" t="s">
        <v>38</v>
      </c>
      <c r="C44" s="16"/>
    </row>
    <row r="45" spans="1:3" x14ac:dyDescent="0.35">
      <c r="A45" s="228"/>
      <c r="B45" s="17" t="s">
        <v>39</v>
      </c>
      <c r="C45" s="16"/>
    </row>
    <row r="46" spans="1:3" x14ac:dyDescent="0.35">
      <c r="A46" s="229"/>
      <c r="B46" s="17" t="s">
        <v>40</v>
      </c>
      <c r="C46" s="16"/>
    </row>
    <row r="47" spans="1:3" ht="16.5" customHeight="1" x14ac:dyDescent="0.35">
      <c r="A47" s="249" t="s">
        <v>43</v>
      </c>
      <c r="B47" s="16" t="s">
        <v>44</v>
      </c>
      <c r="C47" s="17"/>
    </row>
    <row r="48" spans="1:3" x14ac:dyDescent="0.35">
      <c r="A48" s="228"/>
      <c r="B48" s="16" t="s">
        <v>45</v>
      </c>
      <c r="C48" s="17" t="s">
        <v>42</v>
      </c>
    </row>
    <row r="49" spans="1:3" x14ac:dyDescent="0.35">
      <c r="A49" s="228"/>
      <c r="B49" s="16" t="s">
        <v>46</v>
      </c>
      <c r="C49" s="17"/>
    </row>
    <row r="50" spans="1:3" ht="45.75" customHeight="1" x14ac:dyDescent="0.35">
      <c r="A50" s="228"/>
      <c r="B50" s="16" t="s">
        <v>47</v>
      </c>
      <c r="C50" s="17"/>
    </row>
    <row r="51" spans="1:3" x14ac:dyDescent="0.35">
      <c r="A51" s="229"/>
      <c r="B51" s="16" t="s">
        <v>48</v>
      </c>
      <c r="C51" s="17"/>
    </row>
    <row r="52" spans="1:3" ht="29" x14ac:dyDescent="0.35">
      <c r="A52" s="250" t="s">
        <v>49</v>
      </c>
      <c r="B52" s="22" t="s">
        <v>50</v>
      </c>
      <c r="C52" s="22"/>
    </row>
    <row r="53" spans="1:3" ht="29" x14ac:dyDescent="0.35">
      <c r="A53" s="233"/>
      <c r="B53" s="22" t="s">
        <v>51</v>
      </c>
      <c r="C53" s="22"/>
    </row>
    <row r="54" spans="1:3" ht="29" x14ac:dyDescent="0.35">
      <c r="A54" s="233"/>
      <c r="B54" s="27" t="s">
        <v>52</v>
      </c>
      <c r="C54" s="22"/>
    </row>
    <row r="55" spans="1:3" ht="29" x14ac:dyDescent="0.35">
      <c r="A55" s="233"/>
      <c r="B55" s="27" t="s">
        <v>53</v>
      </c>
      <c r="C55" s="22"/>
    </row>
    <row r="56" spans="1:3" x14ac:dyDescent="0.35">
      <c r="A56" s="234"/>
      <c r="B56" s="27" t="s">
        <v>54</v>
      </c>
      <c r="C56" s="22"/>
    </row>
    <row r="57" spans="1:3" ht="87.65" customHeight="1" x14ac:dyDescent="0.25">
      <c r="A57" s="241" t="s">
        <v>154</v>
      </c>
      <c r="B57" s="242"/>
      <c r="C57" s="243"/>
    </row>
    <row r="58" spans="1:3" ht="14.5" customHeight="1" x14ac:dyDescent="0.35">
      <c r="A58" s="236" t="s">
        <v>55</v>
      </c>
      <c r="B58" s="17" t="s">
        <v>7</v>
      </c>
      <c r="C58" s="16"/>
    </row>
    <row r="59" spans="1:3" ht="14.5" customHeight="1" x14ac:dyDescent="0.35">
      <c r="A59" s="237"/>
      <c r="B59" s="17" t="s">
        <v>8</v>
      </c>
      <c r="C59" s="16"/>
    </row>
    <row r="60" spans="1:3" ht="87" customHeight="1" x14ac:dyDescent="0.35">
      <c r="A60" s="237"/>
      <c r="B60" s="17" t="s">
        <v>9</v>
      </c>
      <c r="C60" s="16" t="s">
        <v>10</v>
      </c>
    </row>
    <row r="61" spans="1:3" ht="14.5" customHeight="1" x14ac:dyDescent="0.35">
      <c r="A61" s="237"/>
      <c r="B61" s="17" t="s">
        <v>11</v>
      </c>
      <c r="C61" s="16"/>
    </row>
    <row r="62" spans="1:3" ht="14.5" customHeight="1" x14ac:dyDescent="0.35">
      <c r="A62" s="237"/>
      <c r="B62" s="17" t="s">
        <v>12</v>
      </c>
      <c r="C62" s="16"/>
    </row>
    <row r="63" spans="1:3" ht="14.5" customHeight="1" x14ac:dyDescent="0.35">
      <c r="A63" s="237"/>
      <c r="B63" s="17" t="s">
        <v>13</v>
      </c>
      <c r="C63" s="16"/>
    </row>
    <row r="64" spans="1:3" ht="14.5" customHeight="1" x14ac:dyDescent="0.35">
      <c r="A64" s="237"/>
      <c r="B64" s="17" t="s">
        <v>14</v>
      </c>
      <c r="C64" s="16"/>
    </row>
    <row r="65" spans="1:3" ht="43.5" customHeight="1" x14ac:dyDescent="0.35">
      <c r="A65" s="237"/>
      <c r="B65" s="17" t="s">
        <v>15</v>
      </c>
      <c r="C65" s="16" t="s">
        <v>16</v>
      </c>
    </row>
    <row r="66" spans="1:3" ht="14.5" customHeight="1" x14ac:dyDescent="0.35">
      <c r="A66" s="237"/>
      <c r="B66" s="17" t="s">
        <v>17</v>
      </c>
      <c r="C66" s="16"/>
    </row>
    <row r="67" spans="1:3" ht="14.5" customHeight="1" x14ac:dyDescent="0.35">
      <c r="A67" s="237"/>
      <c r="B67" s="17" t="s">
        <v>56</v>
      </c>
      <c r="C67" s="16"/>
    </row>
    <row r="68" spans="1:3" ht="14.5" customHeight="1" x14ac:dyDescent="0.35">
      <c r="A68" s="237"/>
      <c r="B68" s="17" t="s">
        <v>57</v>
      </c>
      <c r="C68" s="16"/>
    </row>
    <row r="69" spans="1:3" ht="14.5" customHeight="1" x14ac:dyDescent="0.35">
      <c r="A69" s="237"/>
      <c r="B69" s="17" t="s">
        <v>41</v>
      </c>
      <c r="C69" s="16"/>
    </row>
    <row r="70" spans="1:3" ht="14.5" customHeight="1" x14ac:dyDescent="0.35">
      <c r="A70" s="237"/>
      <c r="B70" s="17" t="s">
        <v>33</v>
      </c>
      <c r="C70" s="16"/>
    </row>
    <row r="71" spans="1:3" ht="14.5" customHeight="1" x14ac:dyDescent="0.35">
      <c r="A71" s="237"/>
      <c r="B71" s="17" t="s">
        <v>58</v>
      </c>
      <c r="C71" s="16"/>
    </row>
    <row r="72" spans="1:3" ht="14.5" customHeight="1" x14ac:dyDescent="0.35">
      <c r="A72" s="238"/>
      <c r="B72" s="17" t="s">
        <v>59</v>
      </c>
      <c r="C72" s="16"/>
    </row>
    <row r="73" spans="1:3" x14ac:dyDescent="0.35">
      <c r="A73" s="227" t="s">
        <v>60</v>
      </c>
      <c r="B73" s="17" t="s">
        <v>61</v>
      </c>
      <c r="C73" s="16" t="s">
        <v>20</v>
      </c>
    </row>
    <row r="74" spans="1:3" x14ac:dyDescent="0.35">
      <c r="A74" s="228"/>
      <c r="B74" s="17" t="s">
        <v>21</v>
      </c>
      <c r="C74" s="16"/>
    </row>
    <row r="75" spans="1:3" x14ac:dyDescent="0.35">
      <c r="A75" s="228"/>
      <c r="B75" s="17" t="s">
        <v>22</v>
      </c>
      <c r="C75" s="16" t="s">
        <v>23</v>
      </c>
    </row>
    <row r="76" spans="1:3" x14ac:dyDescent="0.35">
      <c r="A76" s="229"/>
      <c r="B76" s="17" t="s">
        <v>62</v>
      </c>
      <c r="C76" s="16"/>
    </row>
    <row r="77" spans="1:3" ht="43.5" x14ac:dyDescent="0.35">
      <c r="A77" s="230" t="s">
        <v>63</v>
      </c>
      <c r="B77" s="22" t="s">
        <v>64</v>
      </c>
      <c r="C77" s="22"/>
    </row>
    <row r="78" spans="1:3" x14ac:dyDescent="0.35">
      <c r="A78" s="231"/>
      <c r="B78" s="26" t="s">
        <v>27</v>
      </c>
      <c r="C78" s="22"/>
    </row>
    <row r="79" spans="1:3" x14ac:dyDescent="0.35">
      <c r="A79" s="231"/>
      <c r="B79" s="26" t="s">
        <v>28</v>
      </c>
      <c r="C79" s="22"/>
    </row>
    <row r="80" spans="1:3" x14ac:dyDescent="0.35">
      <c r="A80" s="231"/>
      <c r="B80" s="26" t="s">
        <v>29</v>
      </c>
      <c r="C80" s="22"/>
    </row>
    <row r="81" spans="1:3" x14ac:dyDescent="0.35">
      <c r="A81" s="231"/>
      <c r="B81" s="26" t="s">
        <v>30</v>
      </c>
      <c r="C81" s="22"/>
    </row>
    <row r="82" spans="1:3" x14ac:dyDescent="0.35">
      <c r="A82" s="231"/>
      <c r="B82" s="26" t="s">
        <v>31</v>
      </c>
      <c r="C82" s="22"/>
    </row>
    <row r="83" spans="1:3" x14ac:dyDescent="0.35">
      <c r="A83" s="236" t="s">
        <v>65</v>
      </c>
      <c r="B83" s="17" t="s">
        <v>33</v>
      </c>
      <c r="C83" s="16"/>
    </row>
    <row r="84" spans="1:3" ht="58" x14ac:dyDescent="0.35">
      <c r="A84" s="237"/>
      <c r="B84" s="17" t="s">
        <v>9</v>
      </c>
      <c r="C84" s="16" t="s">
        <v>66</v>
      </c>
    </row>
    <row r="85" spans="1:3" ht="72.5" x14ac:dyDescent="0.35">
      <c r="A85" s="237"/>
      <c r="B85" s="17" t="s">
        <v>11</v>
      </c>
      <c r="C85" s="16" t="s">
        <v>67</v>
      </c>
    </row>
    <row r="86" spans="1:3" x14ac:dyDescent="0.35">
      <c r="A86" s="237"/>
      <c r="B86" s="17" t="s">
        <v>36</v>
      </c>
      <c r="C86" s="16" t="s">
        <v>37</v>
      </c>
    </row>
    <row r="87" spans="1:3" x14ac:dyDescent="0.35">
      <c r="A87" s="237"/>
      <c r="B87" s="17" t="s">
        <v>38</v>
      </c>
      <c r="C87" s="16"/>
    </row>
    <row r="88" spans="1:3" x14ac:dyDescent="0.35">
      <c r="A88" s="237"/>
      <c r="B88" s="17" t="s">
        <v>39</v>
      </c>
      <c r="C88" s="16"/>
    </row>
    <row r="89" spans="1:3" x14ac:dyDescent="0.35">
      <c r="A89" s="238"/>
      <c r="B89" s="17" t="s">
        <v>40</v>
      </c>
      <c r="C89" s="16"/>
    </row>
    <row r="90" spans="1:3" ht="14.25" customHeight="1" x14ac:dyDescent="0.35">
      <c r="A90" s="227" t="s">
        <v>68</v>
      </c>
      <c r="B90" s="16" t="s">
        <v>44</v>
      </c>
      <c r="C90" s="17"/>
    </row>
    <row r="91" spans="1:3" x14ac:dyDescent="0.35">
      <c r="A91" s="228"/>
      <c r="B91" s="16" t="s">
        <v>45</v>
      </c>
      <c r="C91" s="17" t="s">
        <v>42</v>
      </c>
    </row>
    <row r="92" spans="1:3" x14ac:dyDescent="0.35">
      <c r="A92" s="228"/>
      <c r="B92" s="16" t="s">
        <v>46</v>
      </c>
      <c r="C92" s="17"/>
    </row>
    <row r="93" spans="1:3" ht="43.5" x14ac:dyDescent="0.35">
      <c r="A93" s="228"/>
      <c r="B93" s="16" t="s">
        <v>47</v>
      </c>
      <c r="C93" s="17"/>
    </row>
    <row r="94" spans="1:3" x14ac:dyDescent="0.35">
      <c r="A94" s="229"/>
      <c r="B94" s="16" t="s">
        <v>48</v>
      </c>
      <c r="C94" s="17"/>
    </row>
    <row r="95" spans="1:3" ht="29" x14ac:dyDescent="0.35">
      <c r="A95" s="232" t="s">
        <v>69</v>
      </c>
      <c r="B95" s="22" t="s">
        <v>50</v>
      </c>
      <c r="C95" s="22"/>
    </row>
    <row r="96" spans="1:3" ht="29" x14ac:dyDescent="0.35">
      <c r="A96" s="233"/>
      <c r="B96" s="22" t="s">
        <v>51</v>
      </c>
      <c r="C96" s="22"/>
    </row>
    <row r="97" spans="1:3" ht="29" x14ac:dyDescent="0.35">
      <c r="A97" s="233"/>
      <c r="B97" s="27" t="s">
        <v>52</v>
      </c>
      <c r="C97" s="22"/>
    </row>
    <row r="98" spans="1:3" ht="29" x14ac:dyDescent="0.35">
      <c r="A98" s="233"/>
      <c r="B98" s="27" t="s">
        <v>53</v>
      </c>
      <c r="C98" s="22"/>
    </row>
    <row r="99" spans="1:3" x14ac:dyDescent="0.35">
      <c r="A99" s="234"/>
      <c r="B99" s="27" t="s">
        <v>54</v>
      </c>
      <c r="C99" s="22"/>
    </row>
    <row r="100" spans="1:3" ht="63" customHeight="1" x14ac:dyDescent="0.25">
      <c r="A100" s="239" t="s">
        <v>155</v>
      </c>
      <c r="B100" s="239"/>
      <c r="C100" s="240"/>
    </row>
    <row r="101" spans="1:3" x14ac:dyDescent="0.35">
      <c r="A101" s="230" t="s">
        <v>70</v>
      </c>
      <c r="B101" s="26" t="s">
        <v>71</v>
      </c>
      <c r="C101" s="22"/>
    </row>
    <row r="102" spans="1:3" x14ac:dyDescent="0.35">
      <c r="A102" s="231"/>
      <c r="B102" s="26" t="s">
        <v>72</v>
      </c>
      <c r="C102" s="22"/>
    </row>
    <row r="103" spans="1:3" x14ac:dyDescent="0.35">
      <c r="A103" s="231"/>
      <c r="B103" s="26" t="s">
        <v>73</v>
      </c>
      <c r="C103" s="22"/>
    </row>
    <row r="104" spans="1:3" x14ac:dyDescent="0.35">
      <c r="A104" s="235"/>
      <c r="B104" s="26" t="s">
        <v>74</v>
      </c>
      <c r="C104" s="22"/>
    </row>
    <row r="105" spans="1:3" ht="30" customHeight="1" x14ac:dyDescent="0.35">
      <c r="A105" s="27" t="s">
        <v>75</v>
      </c>
      <c r="B105" s="26" t="s">
        <v>76</v>
      </c>
      <c r="C105" s="22"/>
    </row>
    <row r="106" spans="1:3" x14ac:dyDescent="0.35">
      <c r="A106" s="236" t="s">
        <v>77</v>
      </c>
      <c r="B106" s="28" t="s">
        <v>78</v>
      </c>
      <c r="C106" s="16"/>
    </row>
    <row r="107" spans="1:3" x14ac:dyDescent="0.35">
      <c r="A107" s="237"/>
      <c r="B107" s="17" t="s">
        <v>79</v>
      </c>
      <c r="C107" s="16"/>
    </row>
    <row r="108" spans="1:3" x14ac:dyDescent="0.35">
      <c r="A108" s="237"/>
      <c r="B108" s="17" t="s">
        <v>80</v>
      </c>
      <c r="C108" s="16"/>
    </row>
    <row r="109" spans="1:3" x14ac:dyDescent="0.35">
      <c r="A109" s="237"/>
      <c r="B109" s="17" t="s">
        <v>81</v>
      </c>
      <c r="C109" s="16"/>
    </row>
    <row r="110" spans="1:3" x14ac:dyDescent="0.35">
      <c r="A110" s="237"/>
      <c r="B110" s="17" t="s">
        <v>82</v>
      </c>
      <c r="C110" s="16"/>
    </row>
    <row r="111" spans="1:3" x14ac:dyDescent="0.35">
      <c r="A111" s="238"/>
      <c r="B111" s="17" t="s">
        <v>83</v>
      </c>
      <c r="C111" s="16"/>
    </row>
    <row r="112" spans="1:3" x14ac:dyDescent="0.35">
      <c r="A112" s="230" t="s">
        <v>84</v>
      </c>
      <c r="B112" s="26" t="s">
        <v>85</v>
      </c>
      <c r="C112" s="22"/>
    </row>
    <row r="113" spans="1:3" x14ac:dyDescent="0.35">
      <c r="A113" s="231"/>
      <c r="B113" s="26" t="s">
        <v>86</v>
      </c>
      <c r="C113" s="22"/>
    </row>
    <row r="114" spans="1:3" x14ac:dyDescent="0.35">
      <c r="A114" s="231"/>
      <c r="B114" s="26" t="s">
        <v>87</v>
      </c>
      <c r="C114" s="22"/>
    </row>
    <row r="115" spans="1:3" x14ac:dyDescent="0.35">
      <c r="A115" s="235"/>
      <c r="B115" s="26" t="s">
        <v>88</v>
      </c>
      <c r="C115" s="22"/>
    </row>
    <row r="116" spans="1:3" x14ac:dyDescent="0.35">
      <c r="A116" s="236" t="s">
        <v>89</v>
      </c>
      <c r="B116" s="17" t="s">
        <v>90</v>
      </c>
      <c r="C116" s="16"/>
    </row>
    <row r="117" spans="1:3" x14ac:dyDescent="0.35">
      <c r="A117" s="237"/>
      <c r="B117" s="17" t="s">
        <v>91</v>
      </c>
      <c r="C117" s="16"/>
    </row>
    <row r="118" spans="1:3" x14ac:dyDescent="0.35">
      <c r="A118" s="237"/>
      <c r="B118" s="17" t="s">
        <v>92</v>
      </c>
      <c r="C118" s="16"/>
    </row>
    <row r="119" spans="1:3" x14ac:dyDescent="0.35">
      <c r="A119" s="237"/>
      <c r="B119" s="17" t="s">
        <v>93</v>
      </c>
      <c r="C119" s="16"/>
    </row>
    <row r="120" spans="1:3" x14ac:dyDescent="0.35">
      <c r="A120" s="237"/>
      <c r="B120" s="17" t="s">
        <v>94</v>
      </c>
      <c r="C120" s="16"/>
    </row>
    <row r="121" spans="1:3" x14ac:dyDescent="0.35">
      <c r="A121" s="237"/>
      <c r="B121" s="17" t="s">
        <v>95</v>
      </c>
      <c r="C121" s="16"/>
    </row>
    <row r="122" spans="1:3" x14ac:dyDescent="0.35">
      <c r="A122" s="237"/>
      <c r="B122" s="17" t="s">
        <v>96</v>
      </c>
      <c r="C122" s="16"/>
    </row>
    <row r="123" spans="1:3" x14ac:dyDescent="0.35">
      <c r="A123" s="237"/>
      <c r="B123" s="17" t="s">
        <v>97</v>
      </c>
      <c r="C123" s="16"/>
    </row>
    <row r="124" spans="1:3" x14ac:dyDescent="0.35">
      <c r="A124" s="237"/>
      <c r="B124" s="17" t="s">
        <v>98</v>
      </c>
      <c r="C124" s="16"/>
    </row>
    <row r="125" spans="1:3" x14ac:dyDescent="0.35">
      <c r="A125" s="237"/>
      <c r="B125" s="17" t="s">
        <v>99</v>
      </c>
      <c r="C125" s="16"/>
    </row>
    <row r="126" spans="1:3" x14ac:dyDescent="0.35">
      <c r="A126" s="237"/>
      <c r="B126" s="17" t="s">
        <v>100</v>
      </c>
      <c r="C126" s="16"/>
    </row>
    <row r="127" spans="1:3" x14ac:dyDescent="0.35">
      <c r="A127" s="238"/>
      <c r="B127" s="17" t="s">
        <v>101</v>
      </c>
      <c r="C127" s="16"/>
    </row>
    <row r="128" spans="1:3" x14ac:dyDescent="0.35">
      <c r="A128" s="227" t="s">
        <v>102</v>
      </c>
      <c r="B128" s="17" t="s">
        <v>103</v>
      </c>
      <c r="C128" s="16"/>
    </row>
    <row r="129" spans="1:3" x14ac:dyDescent="0.35">
      <c r="A129" s="229"/>
      <c r="B129" s="17" t="s">
        <v>104</v>
      </c>
      <c r="C129" s="16"/>
    </row>
  </sheetData>
  <mergeCells count="21">
    <mergeCell ref="A57:C57"/>
    <mergeCell ref="A9:C10"/>
    <mergeCell ref="A83:A89"/>
    <mergeCell ref="A11:A19"/>
    <mergeCell ref="A20:A29"/>
    <mergeCell ref="A30:A33"/>
    <mergeCell ref="A34:A39"/>
    <mergeCell ref="A40:A46"/>
    <mergeCell ref="A58:A72"/>
    <mergeCell ref="A52:A56"/>
    <mergeCell ref="A47:A51"/>
    <mergeCell ref="A90:A94"/>
    <mergeCell ref="A73:A76"/>
    <mergeCell ref="A77:A82"/>
    <mergeCell ref="A128:A129"/>
    <mergeCell ref="A95:A99"/>
    <mergeCell ref="A101:A104"/>
    <mergeCell ref="A106:A111"/>
    <mergeCell ref="A112:A115"/>
    <mergeCell ref="A100:C100"/>
    <mergeCell ref="A116:A1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60" zoomScaleNormal="60" workbookViewId="0">
      <selection activeCell="W15" sqref="W15"/>
    </sheetView>
  </sheetViews>
  <sheetFormatPr defaultColWidth="9.1796875" defaultRowHeight="14.5" x14ac:dyDescent="0.35"/>
  <cols>
    <col min="1" max="1" width="25.54296875" style="48" customWidth="1"/>
    <col min="2" max="2" width="10.81640625" style="48" customWidth="1"/>
    <col min="3" max="3" width="5.1796875" style="48" customWidth="1"/>
    <col min="4" max="4" width="11.1796875" style="48" customWidth="1"/>
    <col min="5" max="5" width="8.54296875" style="48" customWidth="1"/>
    <col min="6" max="6" width="11.1796875" style="48" customWidth="1"/>
    <col min="7" max="7" width="5.1796875" style="48" customWidth="1"/>
    <col min="8" max="8" width="12.1796875" style="48" customWidth="1"/>
    <col min="9" max="9" width="6.81640625" style="48" customWidth="1"/>
    <col min="10" max="10" width="11.453125" style="48" customWidth="1"/>
    <col min="11" max="11" width="9" style="48" customWidth="1"/>
    <col min="12" max="12" width="11.453125" style="48" customWidth="1"/>
    <col min="13" max="13" width="7.81640625" style="48" customWidth="1"/>
    <col min="14" max="14" width="11.453125" style="48" customWidth="1"/>
    <col min="15" max="15" width="8.54296875" style="48" customWidth="1"/>
    <col min="16" max="16" width="12.81640625" style="48" customWidth="1"/>
    <col min="17" max="17" width="9.1796875" style="48"/>
    <col min="18" max="18" width="11.81640625" style="48" customWidth="1"/>
    <col min="19" max="19" width="9.1796875" style="48"/>
    <col min="20" max="20" width="11.81640625" style="48" customWidth="1"/>
    <col min="21" max="21" width="9.1796875" style="48"/>
    <col min="22" max="22" width="10.81640625" style="48" customWidth="1"/>
    <col min="23" max="23" width="9.1796875" style="48"/>
    <col min="24" max="24" width="10.1796875" style="48" customWidth="1"/>
    <col min="25" max="25" width="9.1796875" style="48"/>
    <col min="26" max="26" width="10.81640625" style="48" customWidth="1"/>
    <col min="27" max="27" width="9.1796875" style="48"/>
    <col min="28" max="28" width="10.1796875" style="48" customWidth="1"/>
    <col min="29" max="16384" width="9.1796875" style="48"/>
  </cols>
  <sheetData>
    <row r="1" spans="1:21" x14ac:dyDescent="0.35">
      <c r="A1" s="113" t="s">
        <v>105</v>
      </c>
    </row>
    <row r="2" spans="1:21" x14ac:dyDescent="0.35">
      <c r="A2" s="114" t="s">
        <v>106</v>
      </c>
      <c r="D2" s="114" t="s">
        <v>152</v>
      </c>
    </row>
    <row r="3" spans="1:21" ht="58" x14ac:dyDescent="0.35">
      <c r="A3" s="115"/>
      <c r="B3" s="116" t="s">
        <v>107</v>
      </c>
      <c r="D3" s="115"/>
      <c r="E3" s="116" t="s">
        <v>108</v>
      </c>
    </row>
    <row r="7" spans="1:21" ht="87" x14ac:dyDescent="0.35">
      <c r="B7" s="116" t="s">
        <v>109</v>
      </c>
      <c r="D7" s="116" t="s">
        <v>110</v>
      </c>
      <c r="F7" s="116" t="s">
        <v>111</v>
      </c>
      <c r="H7" s="116" t="s">
        <v>112</v>
      </c>
      <c r="I7" s="113"/>
      <c r="J7" s="116" t="s">
        <v>112</v>
      </c>
      <c r="K7" s="113"/>
      <c r="L7" s="116" t="s">
        <v>112</v>
      </c>
      <c r="M7" s="113"/>
      <c r="N7" s="116" t="s">
        <v>112</v>
      </c>
      <c r="O7" s="113"/>
      <c r="P7" s="116" t="s">
        <v>112</v>
      </c>
      <c r="R7" s="116" t="s">
        <v>112</v>
      </c>
      <c r="T7" s="116" t="s">
        <v>112</v>
      </c>
    </row>
    <row r="8" spans="1:21" ht="72.5" x14ac:dyDescent="0.35">
      <c r="A8" s="49" t="s">
        <v>113</v>
      </c>
      <c r="B8" s="49" t="s">
        <v>114</v>
      </c>
      <c r="C8" s="49"/>
      <c r="D8" s="49" t="s">
        <v>115</v>
      </c>
      <c r="E8" s="49"/>
      <c r="F8" s="49" t="s">
        <v>116</v>
      </c>
      <c r="H8" s="276" t="s">
        <v>117</v>
      </c>
      <c r="I8" s="49"/>
      <c r="J8" s="276" t="s">
        <v>118</v>
      </c>
      <c r="K8" s="49"/>
      <c r="L8" s="276" t="s">
        <v>119</v>
      </c>
      <c r="M8" s="49"/>
      <c r="N8" s="276" t="s">
        <v>120</v>
      </c>
      <c r="O8" s="49"/>
      <c r="P8" s="276" t="s">
        <v>121</v>
      </c>
      <c r="Q8" s="118"/>
      <c r="R8" s="276" t="s">
        <v>122</v>
      </c>
      <c r="S8" s="116" t="s">
        <v>123</v>
      </c>
      <c r="T8" s="276" t="s">
        <v>122</v>
      </c>
      <c r="U8" s="116" t="s">
        <v>124</v>
      </c>
    </row>
    <row r="9" spans="1:21" x14ac:dyDescent="0.35">
      <c r="A9" s="119" t="s">
        <v>125</v>
      </c>
      <c r="B9" s="120"/>
      <c r="C9" s="121"/>
      <c r="D9" s="120"/>
      <c r="E9" s="121"/>
      <c r="F9" s="120"/>
      <c r="G9" s="122"/>
      <c r="H9" s="120"/>
      <c r="I9" s="123"/>
      <c r="J9" s="120"/>
      <c r="K9" s="123"/>
      <c r="L9" s="120"/>
      <c r="M9" s="123"/>
      <c r="N9" s="120"/>
      <c r="O9" s="122"/>
      <c r="P9" s="120"/>
      <c r="Q9" s="122"/>
      <c r="R9" s="120"/>
      <c r="S9" s="122"/>
      <c r="T9" s="124"/>
    </row>
    <row r="10" spans="1:21" x14ac:dyDescent="0.35">
      <c r="A10" s="125" t="s">
        <v>126</v>
      </c>
      <c r="B10" s="120"/>
      <c r="C10" s="121"/>
      <c r="D10" s="120"/>
      <c r="E10" s="121"/>
      <c r="F10" s="120"/>
      <c r="G10" s="122"/>
      <c r="H10" s="120"/>
      <c r="I10" s="123"/>
      <c r="J10" s="120"/>
      <c r="K10" s="123"/>
      <c r="L10" s="120"/>
      <c r="M10" s="123"/>
      <c r="N10" s="120"/>
      <c r="O10" s="122"/>
      <c r="P10" s="120"/>
      <c r="Q10" s="122"/>
      <c r="R10" s="120"/>
      <c r="S10" s="122"/>
      <c r="T10" s="120"/>
    </row>
    <row r="11" spans="1:21" x14ac:dyDescent="0.35">
      <c r="A11" s="125" t="s">
        <v>127</v>
      </c>
      <c r="B11" s="120"/>
      <c r="C11" s="121"/>
      <c r="D11" s="120"/>
      <c r="E11" s="121"/>
      <c r="F11" s="120"/>
      <c r="G11" s="122"/>
      <c r="H11" s="120"/>
      <c r="I11" s="123"/>
      <c r="J11" s="120"/>
      <c r="K11" s="123"/>
      <c r="L11" s="120"/>
      <c r="M11" s="123"/>
      <c r="N11" s="120"/>
      <c r="O11" s="122"/>
      <c r="P11" s="120"/>
      <c r="Q11" s="122"/>
      <c r="R11" s="120"/>
      <c r="S11" s="122"/>
      <c r="T11" s="120"/>
    </row>
    <row r="12" spans="1:21" x14ac:dyDescent="0.35">
      <c r="A12" s="125" t="s">
        <v>128</v>
      </c>
      <c r="B12" s="120"/>
      <c r="C12" s="121"/>
      <c r="D12" s="120"/>
      <c r="E12" s="121"/>
      <c r="F12" s="120"/>
      <c r="G12" s="122"/>
      <c r="H12" s="120"/>
      <c r="I12" s="123"/>
      <c r="J12" s="120"/>
      <c r="K12" s="123"/>
      <c r="L12" s="120"/>
      <c r="M12" s="123"/>
      <c r="N12" s="120"/>
      <c r="O12" s="122"/>
      <c r="P12" s="120"/>
      <c r="Q12" s="122"/>
      <c r="R12" s="120"/>
      <c r="S12" s="122"/>
      <c r="T12" s="120"/>
    </row>
    <row r="13" spans="1:21" x14ac:dyDescent="0.35">
      <c r="A13" s="125" t="s">
        <v>151</v>
      </c>
      <c r="B13" s="120"/>
      <c r="C13" s="121"/>
      <c r="D13" s="120"/>
      <c r="E13" s="121"/>
      <c r="F13" s="120"/>
      <c r="G13" s="122"/>
      <c r="H13" s="120"/>
      <c r="I13" s="123"/>
      <c r="J13" s="120"/>
      <c r="K13" s="123"/>
      <c r="L13" s="120"/>
      <c r="M13" s="123"/>
      <c r="N13" s="120"/>
      <c r="O13" s="122"/>
      <c r="P13" s="120"/>
      <c r="Q13" s="122"/>
      <c r="R13" s="120"/>
      <c r="S13" s="122"/>
      <c r="T13" s="120"/>
    </row>
    <row r="14" spans="1:21" x14ac:dyDescent="0.35">
      <c r="A14" s="112" t="s">
        <v>129</v>
      </c>
      <c r="B14" s="126">
        <f>SUM(B9:B13)</f>
        <v>0</v>
      </c>
      <c r="C14" s="112"/>
      <c r="D14" s="126">
        <f>SUM(D9:D13)</f>
        <v>0</v>
      </c>
      <c r="E14" s="112"/>
      <c r="F14" s="126">
        <f>SUM(F9:F13)</f>
        <v>0</v>
      </c>
      <c r="H14" s="126">
        <f>SUM(H9:H13)</f>
        <v>0</v>
      </c>
      <c r="I14" s="126"/>
      <c r="J14" s="126">
        <f>SUM(J9:J13)</f>
        <v>0</v>
      </c>
      <c r="K14" s="126"/>
      <c r="L14" s="126">
        <f>SUM(L9:L13)</f>
        <v>0</v>
      </c>
      <c r="M14" s="126"/>
      <c r="N14" s="126">
        <f>SUM(N9:N13)</f>
        <v>0</v>
      </c>
      <c r="O14" s="126"/>
      <c r="P14" s="126">
        <f>SUM(P9:P13)</f>
        <v>0</v>
      </c>
      <c r="Q14" s="126"/>
      <c r="R14" s="126">
        <f>SUM(R9:R13)</f>
        <v>0</v>
      </c>
      <c r="S14" s="126"/>
      <c r="T14" s="126">
        <f>SUM(T9:T13)</f>
        <v>0</v>
      </c>
    </row>
    <row r="15" spans="1:21" ht="35" customHeight="1" x14ac:dyDescent="0.35">
      <c r="A15" s="127"/>
      <c r="B15" s="127"/>
      <c r="C15" s="127"/>
      <c r="D15" s="127"/>
      <c r="E15" s="127"/>
      <c r="F15" s="127"/>
      <c r="G15" s="127"/>
      <c r="H15" s="127"/>
      <c r="I15" s="127"/>
      <c r="J15" s="127"/>
      <c r="K15" s="127"/>
      <c r="L15" s="127"/>
      <c r="M15" s="127"/>
      <c r="N15" s="127"/>
      <c r="O15" s="127"/>
      <c r="P15" s="127"/>
      <c r="Q15" s="127"/>
      <c r="R15" s="127"/>
      <c r="S15" s="127"/>
      <c r="T15" s="127"/>
      <c r="U15" s="127"/>
    </row>
    <row r="16" spans="1:21" x14ac:dyDescent="0.35">
      <c r="D16" s="114" t="s">
        <v>156</v>
      </c>
    </row>
    <row r="17" spans="1:21" ht="58" x14ac:dyDescent="0.35">
      <c r="D17" s="115"/>
      <c r="E17" s="116" t="s">
        <v>108</v>
      </c>
    </row>
    <row r="20" spans="1:21" ht="87" x14ac:dyDescent="0.35">
      <c r="B20" s="116" t="s">
        <v>109</v>
      </c>
      <c r="D20" s="116" t="s">
        <v>110</v>
      </c>
      <c r="F20" s="116" t="s">
        <v>111</v>
      </c>
      <c r="H20" s="116" t="s">
        <v>112</v>
      </c>
      <c r="I20" s="113"/>
      <c r="J20" s="116" t="s">
        <v>112</v>
      </c>
      <c r="K20" s="113"/>
      <c r="L20" s="116" t="s">
        <v>112</v>
      </c>
      <c r="M20" s="113"/>
      <c r="N20" s="116" t="s">
        <v>112</v>
      </c>
      <c r="O20" s="113"/>
      <c r="P20" s="116" t="s">
        <v>112</v>
      </c>
      <c r="R20" s="116" t="s">
        <v>112</v>
      </c>
      <c r="T20" s="116" t="s">
        <v>112</v>
      </c>
    </row>
    <row r="21" spans="1:21" ht="43.5" x14ac:dyDescent="0.35">
      <c r="A21" s="49" t="s">
        <v>113</v>
      </c>
      <c r="B21" s="49" t="s">
        <v>114</v>
      </c>
      <c r="C21" s="49"/>
      <c r="D21" s="49" t="s">
        <v>115</v>
      </c>
      <c r="E21" s="49"/>
      <c r="F21" s="49" t="s">
        <v>116</v>
      </c>
      <c r="H21" s="117" t="str">
        <f>H8</f>
        <v>White-Not Hispanic</v>
      </c>
      <c r="I21" s="49"/>
      <c r="J21" s="117" t="str">
        <f>J8</f>
        <v>Hispanic</v>
      </c>
      <c r="K21" s="49"/>
      <c r="L21" s="117" t="str">
        <f>L8</f>
        <v>Black-Not Hispanic</v>
      </c>
      <c r="M21" s="49"/>
      <c r="N21" s="117" t="str">
        <f>N8</f>
        <v>Asian</v>
      </c>
      <c r="O21" s="49"/>
      <c r="P21" s="117" t="str">
        <f>P8</f>
        <v>American Indian/Alaska Native</v>
      </c>
      <c r="Q21" s="118"/>
      <c r="R21" s="117" t="str">
        <f>R8</f>
        <v>Other</v>
      </c>
      <c r="T21" s="117" t="str">
        <f>T8</f>
        <v>Other</v>
      </c>
    </row>
    <row r="22" spans="1:21" x14ac:dyDescent="0.35">
      <c r="A22" s="119" t="s">
        <v>125</v>
      </c>
      <c r="B22" s="120"/>
      <c r="C22" s="121"/>
      <c r="D22" s="120"/>
      <c r="E22" s="121"/>
      <c r="F22" s="120"/>
      <c r="G22" s="122"/>
      <c r="H22" s="120"/>
      <c r="I22" s="123"/>
      <c r="J22" s="120"/>
      <c r="K22" s="123"/>
      <c r="L22" s="120"/>
      <c r="M22" s="123"/>
      <c r="N22" s="120"/>
      <c r="O22" s="122"/>
      <c r="P22" s="120"/>
      <c r="Q22" s="122"/>
      <c r="R22" s="120"/>
      <c r="S22" s="122"/>
      <c r="T22" s="124"/>
    </row>
    <row r="23" spans="1:21" x14ac:dyDescent="0.35">
      <c r="A23" s="125" t="s">
        <v>126</v>
      </c>
      <c r="B23" s="120"/>
      <c r="C23" s="121"/>
      <c r="D23" s="120"/>
      <c r="E23" s="121"/>
      <c r="F23" s="120"/>
      <c r="G23" s="122"/>
      <c r="H23" s="120"/>
      <c r="I23" s="123"/>
      <c r="J23" s="120"/>
      <c r="K23" s="123"/>
      <c r="L23" s="120"/>
      <c r="M23" s="123"/>
      <c r="N23" s="120"/>
      <c r="O23" s="122"/>
      <c r="P23" s="120"/>
      <c r="Q23" s="122"/>
      <c r="R23" s="120"/>
      <c r="S23" s="122"/>
      <c r="T23" s="120"/>
    </row>
    <row r="24" spans="1:21" x14ac:dyDescent="0.35">
      <c r="A24" s="125" t="s">
        <v>127</v>
      </c>
      <c r="B24" s="120"/>
      <c r="C24" s="121"/>
      <c r="D24" s="120"/>
      <c r="E24" s="121"/>
      <c r="F24" s="120"/>
      <c r="G24" s="122"/>
      <c r="H24" s="120"/>
      <c r="I24" s="123"/>
      <c r="J24" s="120"/>
      <c r="K24" s="123"/>
      <c r="L24" s="120"/>
      <c r="M24" s="123"/>
      <c r="N24" s="120"/>
      <c r="O24" s="122"/>
      <c r="P24" s="120"/>
      <c r="Q24" s="122"/>
      <c r="R24" s="120"/>
      <c r="S24" s="122"/>
      <c r="T24" s="120"/>
    </row>
    <row r="25" spans="1:21" x14ac:dyDescent="0.35">
      <c r="A25" s="125" t="s">
        <v>128</v>
      </c>
      <c r="B25" s="120"/>
      <c r="C25" s="121"/>
      <c r="D25" s="120"/>
      <c r="E25" s="121"/>
      <c r="F25" s="120"/>
      <c r="G25" s="122"/>
      <c r="H25" s="120"/>
      <c r="I25" s="123"/>
      <c r="J25" s="120"/>
      <c r="K25" s="123"/>
      <c r="L25" s="120"/>
      <c r="M25" s="123"/>
      <c r="N25" s="120"/>
      <c r="O25" s="122"/>
      <c r="P25" s="120"/>
      <c r="Q25" s="122"/>
      <c r="R25" s="120"/>
      <c r="S25" s="122"/>
      <c r="T25" s="120"/>
    </row>
    <row r="26" spans="1:21" x14ac:dyDescent="0.35">
      <c r="A26" s="125" t="s">
        <v>151</v>
      </c>
      <c r="B26" s="120"/>
      <c r="C26" s="121"/>
      <c r="D26" s="120"/>
      <c r="E26" s="121"/>
      <c r="F26" s="120"/>
      <c r="G26" s="122"/>
      <c r="H26" s="120"/>
      <c r="I26" s="123"/>
      <c r="J26" s="120"/>
      <c r="K26" s="123"/>
      <c r="L26" s="120"/>
      <c r="M26" s="123"/>
      <c r="N26" s="120"/>
      <c r="O26" s="122"/>
      <c r="P26" s="120"/>
      <c r="Q26" s="122"/>
      <c r="R26" s="120"/>
      <c r="S26" s="122"/>
      <c r="T26" s="120"/>
    </row>
    <row r="27" spans="1:21" x14ac:dyDescent="0.35">
      <c r="A27" s="112" t="s">
        <v>129</v>
      </c>
      <c r="B27" s="126">
        <f>SUM(B22:B26)</f>
        <v>0</v>
      </c>
      <c r="C27" s="112"/>
      <c r="D27" s="126">
        <f>SUM(D22:D26)</f>
        <v>0</v>
      </c>
      <c r="E27" s="112"/>
      <c r="F27" s="126">
        <f>SUM(F22:F26)</f>
        <v>0</v>
      </c>
      <c r="H27" s="126">
        <f>SUM(H22:H26)</f>
        <v>0</v>
      </c>
      <c r="I27" s="126"/>
      <c r="J27" s="126">
        <f>SUM(J22:J26)</f>
        <v>0</v>
      </c>
      <c r="K27" s="126"/>
      <c r="L27" s="126">
        <f>SUM(L22:L26)</f>
        <v>0</v>
      </c>
      <c r="M27" s="126"/>
      <c r="N27" s="126">
        <f>SUM(N22:N26)</f>
        <v>0</v>
      </c>
      <c r="O27" s="126"/>
      <c r="P27" s="126">
        <f>SUM(P22:P26)</f>
        <v>0</v>
      </c>
      <c r="Q27" s="126"/>
      <c r="R27" s="126">
        <f>SUM(R22:R26)</f>
        <v>0</v>
      </c>
      <c r="S27" s="126"/>
      <c r="T27" s="126">
        <f>SUM(T22:T26)</f>
        <v>0</v>
      </c>
    </row>
    <row r="28" spans="1:21" ht="35" customHeight="1" x14ac:dyDescent="0.35">
      <c r="A28" s="127"/>
      <c r="B28" s="127"/>
      <c r="C28" s="127"/>
      <c r="D28" s="127"/>
      <c r="E28" s="127"/>
      <c r="F28" s="127"/>
      <c r="G28" s="127"/>
      <c r="H28" s="127"/>
      <c r="I28" s="127"/>
      <c r="J28" s="127"/>
      <c r="K28" s="127"/>
      <c r="L28" s="127"/>
      <c r="M28" s="127"/>
      <c r="N28" s="127"/>
      <c r="O28" s="127"/>
      <c r="P28" s="127"/>
      <c r="Q28" s="127"/>
      <c r="R28" s="127"/>
      <c r="S28" s="127"/>
      <c r="T28" s="127"/>
      <c r="U28" s="127"/>
    </row>
    <row r="29" spans="1:21" x14ac:dyDescent="0.35">
      <c r="D29" s="114" t="s">
        <v>159</v>
      </c>
    </row>
    <row r="30" spans="1:21" ht="58" x14ac:dyDescent="0.35">
      <c r="D30" s="115"/>
      <c r="E30" s="116" t="s">
        <v>108</v>
      </c>
    </row>
    <row r="33" spans="1:21" ht="87" x14ac:dyDescent="0.35">
      <c r="B33" s="116" t="s">
        <v>109</v>
      </c>
      <c r="D33" s="116" t="s">
        <v>110</v>
      </c>
      <c r="F33" s="116" t="s">
        <v>111</v>
      </c>
      <c r="H33" s="116" t="s">
        <v>112</v>
      </c>
      <c r="I33" s="113"/>
      <c r="J33" s="116" t="s">
        <v>112</v>
      </c>
      <c r="K33" s="113"/>
      <c r="L33" s="116" t="s">
        <v>112</v>
      </c>
      <c r="M33" s="113"/>
      <c r="N33" s="116" t="s">
        <v>112</v>
      </c>
      <c r="O33" s="113"/>
      <c r="P33" s="116" t="s">
        <v>112</v>
      </c>
      <c r="R33" s="116" t="s">
        <v>112</v>
      </c>
      <c r="T33" s="116" t="s">
        <v>112</v>
      </c>
    </row>
    <row r="34" spans="1:21" ht="43.5" x14ac:dyDescent="0.35">
      <c r="A34" s="49" t="s">
        <v>113</v>
      </c>
      <c r="B34" s="49" t="s">
        <v>114</v>
      </c>
      <c r="C34" s="49"/>
      <c r="D34" s="49" t="s">
        <v>115</v>
      </c>
      <c r="E34" s="49"/>
      <c r="F34" s="49" t="s">
        <v>116</v>
      </c>
      <c r="H34" s="117" t="str">
        <f>H8</f>
        <v>White-Not Hispanic</v>
      </c>
      <c r="I34" s="49"/>
      <c r="J34" s="117" t="str">
        <f>J8</f>
        <v>Hispanic</v>
      </c>
      <c r="K34" s="49"/>
      <c r="L34" s="117" t="str">
        <f>L8</f>
        <v>Black-Not Hispanic</v>
      </c>
      <c r="M34" s="49"/>
      <c r="N34" s="117" t="str">
        <f>N8</f>
        <v>Asian</v>
      </c>
      <c r="O34" s="49"/>
      <c r="P34" s="117" t="str">
        <f>P8</f>
        <v>American Indian/Alaska Native</v>
      </c>
      <c r="Q34" s="118"/>
      <c r="R34" s="117" t="str">
        <f>R8</f>
        <v>Other</v>
      </c>
      <c r="T34" s="117" t="str">
        <f>T8</f>
        <v>Other</v>
      </c>
    </row>
    <row r="35" spans="1:21" x14ac:dyDescent="0.35">
      <c r="A35" s="119" t="s">
        <v>125</v>
      </c>
      <c r="B35" s="120"/>
      <c r="C35" s="121"/>
      <c r="D35" s="120"/>
      <c r="E35" s="121"/>
      <c r="F35" s="120"/>
      <c r="G35" s="122"/>
      <c r="H35" s="120"/>
      <c r="I35" s="123"/>
      <c r="J35" s="120"/>
      <c r="K35" s="123"/>
      <c r="L35" s="120"/>
      <c r="M35" s="123"/>
      <c r="N35" s="120"/>
      <c r="O35" s="122"/>
      <c r="P35" s="120"/>
      <c r="Q35" s="122"/>
      <c r="R35" s="120"/>
      <c r="S35" s="122"/>
      <c r="T35" s="124"/>
    </row>
    <row r="36" spans="1:21" x14ac:dyDescent="0.35">
      <c r="A36" s="125" t="s">
        <v>126</v>
      </c>
      <c r="B36" s="120"/>
      <c r="C36" s="121"/>
      <c r="D36" s="120"/>
      <c r="E36" s="121"/>
      <c r="F36" s="120"/>
      <c r="G36" s="122"/>
      <c r="H36" s="120"/>
      <c r="I36" s="123"/>
      <c r="J36" s="120"/>
      <c r="K36" s="123"/>
      <c r="L36" s="120"/>
      <c r="M36" s="123"/>
      <c r="N36" s="120"/>
      <c r="O36" s="122"/>
      <c r="P36" s="120"/>
      <c r="Q36" s="122"/>
      <c r="R36" s="120"/>
      <c r="S36" s="122"/>
      <c r="T36" s="120"/>
    </row>
    <row r="37" spans="1:21" x14ac:dyDescent="0.35">
      <c r="A37" s="125" t="s">
        <v>127</v>
      </c>
      <c r="B37" s="120"/>
      <c r="C37" s="121"/>
      <c r="D37" s="120"/>
      <c r="E37" s="121"/>
      <c r="F37" s="120"/>
      <c r="G37" s="122"/>
      <c r="H37" s="120"/>
      <c r="I37" s="123"/>
      <c r="J37" s="120"/>
      <c r="K37" s="123"/>
      <c r="L37" s="120"/>
      <c r="M37" s="123"/>
      <c r="N37" s="120"/>
      <c r="O37" s="122"/>
      <c r="P37" s="120"/>
      <c r="Q37" s="122"/>
      <c r="R37" s="120"/>
      <c r="S37" s="122"/>
      <c r="T37" s="120"/>
    </row>
    <row r="38" spans="1:21" x14ac:dyDescent="0.35">
      <c r="A38" s="125" t="s">
        <v>128</v>
      </c>
      <c r="B38" s="120"/>
      <c r="C38" s="121"/>
      <c r="D38" s="120"/>
      <c r="E38" s="121"/>
      <c r="F38" s="120"/>
      <c r="G38" s="122"/>
      <c r="H38" s="120"/>
      <c r="I38" s="123"/>
      <c r="J38" s="120"/>
      <c r="K38" s="123"/>
      <c r="L38" s="120"/>
      <c r="M38" s="123"/>
      <c r="N38" s="120"/>
      <c r="O38" s="122"/>
      <c r="P38" s="120"/>
      <c r="Q38" s="122"/>
      <c r="R38" s="120"/>
      <c r="S38" s="122"/>
      <c r="T38" s="120"/>
    </row>
    <row r="39" spans="1:21" x14ac:dyDescent="0.35">
      <c r="A39" s="125" t="s">
        <v>151</v>
      </c>
      <c r="B39" s="120"/>
      <c r="C39" s="121"/>
      <c r="D39" s="120"/>
      <c r="E39" s="121"/>
      <c r="F39" s="120"/>
      <c r="G39" s="122"/>
      <c r="H39" s="120"/>
      <c r="I39" s="123"/>
      <c r="J39" s="120"/>
      <c r="K39" s="123"/>
      <c r="L39" s="120"/>
      <c r="M39" s="123"/>
      <c r="N39" s="120"/>
      <c r="O39" s="122"/>
      <c r="P39" s="120"/>
      <c r="Q39" s="122"/>
      <c r="R39" s="120"/>
      <c r="S39" s="122"/>
      <c r="T39" s="120"/>
    </row>
    <row r="40" spans="1:21" x14ac:dyDescent="0.35">
      <c r="A40" s="112" t="s">
        <v>129</v>
      </c>
      <c r="B40" s="126">
        <f>SUM(B35:B39)</f>
        <v>0</v>
      </c>
      <c r="C40" s="112"/>
      <c r="D40" s="126">
        <f>SUM(D35:D39)</f>
        <v>0</v>
      </c>
      <c r="E40" s="112"/>
      <c r="F40" s="126">
        <f>SUM(F35:F39)</f>
        <v>0</v>
      </c>
      <c r="H40" s="126">
        <f>SUM(H35:H39)</f>
        <v>0</v>
      </c>
      <c r="I40" s="126"/>
      <c r="J40" s="126">
        <f>SUM(J35:J39)</f>
        <v>0</v>
      </c>
      <c r="K40" s="126"/>
      <c r="L40" s="126">
        <f>SUM(L35:L39)</f>
        <v>0</v>
      </c>
      <c r="M40" s="126"/>
      <c r="N40" s="126">
        <f>SUM(N35:N39)</f>
        <v>0</v>
      </c>
      <c r="O40" s="126"/>
      <c r="P40" s="126">
        <f>SUM(P35:P39)</f>
        <v>0</v>
      </c>
      <c r="Q40" s="126"/>
      <c r="R40" s="126">
        <f>SUM(R35:R39)</f>
        <v>0</v>
      </c>
      <c r="S40" s="126"/>
      <c r="T40" s="126">
        <f>SUM(T35:T39)</f>
        <v>0</v>
      </c>
    </row>
    <row r="41" spans="1:21" ht="35" customHeight="1" x14ac:dyDescent="0.35">
      <c r="A41" s="127"/>
      <c r="B41" s="127"/>
      <c r="C41" s="127"/>
      <c r="D41" s="127"/>
      <c r="E41" s="127"/>
      <c r="F41" s="127"/>
      <c r="G41" s="127"/>
      <c r="H41" s="127"/>
      <c r="I41" s="127"/>
      <c r="J41" s="127"/>
      <c r="K41" s="127"/>
      <c r="L41" s="127"/>
      <c r="M41" s="127"/>
      <c r="N41" s="127"/>
      <c r="O41" s="127"/>
      <c r="P41" s="127"/>
      <c r="Q41" s="127"/>
      <c r="R41" s="127"/>
      <c r="S41" s="127"/>
      <c r="T41" s="127"/>
      <c r="U41" s="127"/>
    </row>
    <row r="42" spans="1:21" x14ac:dyDescent="0.35">
      <c r="D42" s="114" t="s">
        <v>158</v>
      </c>
    </row>
    <row r="43" spans="1:21" ht="58" x14ac:dyDescent="0.35">
      <c r="D43" s="115"/>
      <c r="E43" s="116" t="s">
        <v>108</v>
      </c>
    </row>
    <row r="46" spans="1:21" ht="87" x14ac:dyDescent="0.35">
      <c r="B46" s="116" t="s">
        <v>109</v>
      </c>
      <c r="D46" s="116" t="s">
        <v>110</v>
      </c>
      <c r="F46" s="116" t="s">
        <v>111</v>
      </c>
      <c r="H46" s="116" t="s">
        <v>112</v>
      </c>
      <c r="I46" s="113"/>
      <c r="J46" s="116" t="s">
        <v>112</v>
      </c>
      <c r="K46" s="113"/>
      <c r="L46" s="116" t="s">
        <v>112</v>
      </c>
      <c r="M46" s="113"/>
      <c r="N46" s="116" t="s">
        <v>112</v>
      </c>
      <c r="O46" s="113"/>
      <c r="P46" s="116" t="s">
        <v>112</v>
      </c>
      <c r="R46" s="116" t="s">
        <v>112</v>
      </c>
      <c r="T46" s="116" t="s">
        <v>112</v>
      </c>
    </row>
    <row r="47" spans="1:21" ht="43.5" x14ac:dyDescent="0.35">
      <c r="A47" s="49" t="s">
        <v>113</v>
      </c>
      <c r="B47" s="49" t="s">
        <v>114</v>
      </c>
      <c r="C47" s="49"/>
      <c r="D47" s="49" t="s">
        <v>115</v>
      </c>
      <c r="E47" s="49"/>
      <c r="F47" s="49" t="s">
        <v>116</v>
      </c>
      <c r="H47" s="117" t="str">
        <f>H8</f>
        <v>White-Not Hispanic</v>
      </c>
      <c r="I47" s="49"/>
      <c r="J47" s="117" t="str">
        <f>J8</f>
        <v>Hispanic</v>
      </c>
      <c r="K47" s="49"/>
      <c r="L47" s="117" t="str">
        <f>L8</f>
        <v>Black-Not Hispanic</v>
      </c>
      <c r="M47" s="49"/>
      <c r="N47" s="117" t="str">
        <f>N8</f>
        <v>Asian</v>
      </c>
      <c r="O47" s="49"/>
      <c r="P47" s="117" t="str">
        <f>P8</f>
        <v>American Indian/Alaska Native</v>
      </c>
      <c r="Q47" s="118"/>
      <c r="R47" s="117" t="str">
        <f>R8</f>
        <v>Other</v>
      </c>
      <c r="T47" s="117" t="str">
        <f>T8</f>
        <v>Other</v>
      </c>
    </row>
    <row r="48" spans="1:21" x14ac:dyDescent="0.35">
      <c r="A48" s="119" t="s">
        <v>125</v>
      </c>
      <c r="B48" s="120"/>
      <c r="C48" s="121"/>
      <c r="D48" s="120"/>
      <c r="E48" s="121"/>
      <c r="F48" s="120"/>
      <c r="G48" s="122"/>
      <c r="H48" s="120"/>
      <c r="I48" s="123"/>
      <c r="J48" s="120"/>
      <c r="K48" s="123"/>
      <c r="L48" s="120"/>
      <c r="M48" s="123"/>
      <c r="N48" s="120"/>
      <c r="O48" s="122"/>
      <c r="P48" s="120"/>
      <c r="Q48" s="122"/>
      <c r="R48" s="120"/>
      <c r="S48" s="122"/>
      <c r="T48" s="124"/>
    </row>
    <row r="49" spans="1:21" x14ac:dyDescent="0.35">
      <c r="A49" s="125" t="s">
        <v>126</v>
      </c>
      <c r="B49" s="120"/>
      <c r="C49" s="121"/>
      <c r="D49" s="120"/>
      <c r="E49" s="121"/>
      <c r="F49" s="120"/>
      <c r="G49" s="122"/>
      <c r="H49" s="120"/>
      <c r="I49" s="123"/>
      <c r="J49" s="120"/>
      <c r="K49" s="123"/>
      <c r="L49" s="120"/>
      <c r="M49" s="123"/>
      <c r="N49" s="120"/>
      <c r="O49" s="122"/>
      <c r="P49" s="120"/>
      <c r="Q49" s="122"/>
      <c r="R49" s="120"/>
      <c r="S49" s="122"/>
      <c r="T49" s="120"/>
    </row>
    <row r="50" spans="1:21" x14ac:dyDescent="0.35">
      <c r="A50" s="125" t="s">
        <v>127</v>
      </c>
      <c r="B50" s="120"/>
      <c r="C50" s="121"/>
      <c r="D50" s="120"/>
      <c r="E50" s="121"/>
      <c r="F50" s="120"/>
      <c r="G50" s="122"/>
      <c r="H50" s="120"/>
      <c r="I50" s="123"/>
      <c r="J50" s="120"/>
      <c r="K50" s="123"/>
      <c r="L50" s="120"/>
      <c r="M50" s="123"/>
      <c r="N50" s="120"/>
      <c r="O50" s="122"/>
      <c r="P50" s="120"/>
      <c r="Q50" s="122"/>
      <c r="R50" s="120"/>
      <c r="S50" s="122"/>
      <c r="T50" s="120"/>
    </row>
    <row r="51" spans="1:21" x14ac:dyDescent="0.35">
      <c r="A51" s="125" t="s">
        <v>128</v>
      </c>
      <c r="B51" s="120"/>
      <c r="C51" s="121"/>
      <c r="D51" s="120"/>
      <c r="E51" s="121"/>
      <c r="F51" s="120"/>
      <c r="G51" s="122"/>
      <c r="H51" s="120"/>
      <c r="I51" s="123"/>
      <c r="J51" s="120"/>
      <c r="K51" s="123"/>
      <c r="L51" s="120"/>
      <c r="M51" s="123"/>
      <c r="N51" s="120"/>
      <c r="O51" s="122"/>
      <c r="P51" s="120"/>
      <c r="Q51" s="122"/>
      <c r="R51" s="120"/>
      <c r="S51" s="122"/>
      <c r="T51" s="120"/>
    </row>
    <row r="52" spans="1:21" x14ac:dyDescent="0.35">
      <c r="A52" s="125" t="s">
        <v>151</v>
      </c>
      <c r="B52" s="120"/>
      <c r="C52" s="121"/>
      <c r="D52" s="120"/>
      <c r="E52" s="121"/>
      <c r="F52" s="120"/>
      <c r="G52" s="122"/>
      <c r="H52" s="120"/>
      <c r="I52" s="123"/>
      <c r="J52" s="120"/>
      <c r="K52" s="123"/>
      <c r="L52" s="120"/>
      <c r="M52" s="123"/>
      <c r="N52" s="120"/>
      <c r="O52" s="122"/>
      <c r="P52" s="120"/>
      <c r="Q52" s="122"/>
      <c r="R52" s="120"/>
      <c r="S52" s="122"/>
      <c r="T52" s="120"/>
    </row>
    <row r="53" spans="1:21" x14ac:dyDescent="0.35">
      <c r="A53" s="112" t="s">
        <v>129</v>
      </c>
      <c r="B53" s="126">
        <f>SUM(B48:B52)</f>
        <v>0</v>
      </c>
      <c r="C53" s="112"/>
      <c r="D53" s="126">
        <f>SUM(D48:D52)</f>
        <v>0</v>
      </c>
      <c r="E53" s="112"/>
      <c r="F53" s="126">
        <f>SUM(F48:F52)</f>
        <v>0</v>
      </c>
      <c r="H53" s="126">
        <f>SUM(H48:H52)</f>
        <v>0</v>
      </c>
      <c r="I53" s="126"/>
      <c r="J53" s="126">
        <f>SUM(J48:J52)</f>
        <v>0</v>
      </c>
      <c r="K53" s="126"/>
      <c r="L53" s="126">
        <f>SUM(L48:L52)</f>
        <v>0</v>
      </c>
      <c r="M53" s="126"/>
      <c r="N53" s="126">
        <f>SUM(N48:N52)</f>
        <v>0</v>
      </c>
      <c r="O53" s="126"/>
      <c r="P53" s="126">
        <f>SUM(P48:P52)</f>
        <v>0</v>
      </c>
      <c r="Q53" s="126"/>
      <c r="R53" s="126">
        <f>SUM(R48:R52)</f>
        <v>0</v>
      </c>
      <c r="S53" s="126"/>
      <c r="T53" s="126">
        <f>SUM(T48:T52)</f>
        <v>0</v>
      </c>
    </row>
    <row r="54" spans="1:21" ht="35" customHeight="1" x14ac:dyDescent="0.35">
      <c r="A54" s="127"/>
      <c r="B54" s="127"/>
      <c r="C54" s="127"/>
      <c r="D54" s="127"/>
      <c r="E54" s="127"/>
      <c r="F54" s="127"/>
      <c r="G54" s="127"/>
      <c r="H54" s="127"/>
      <c r="I54" s="127"/>
      <c r="J54" s="127"/>
      <c r="K54" s="127"/>
      <c r="L54" s="127"/>
      <c r="M54" s="127"/>
      <c r="N54" s="127"/>
      <c r="O54" s="127"/>
      <c r="P54" s="127"/>
      <c r="Q54" s="127"/>
      <c r="R54" s="127"/>
      <c r="S54" s="127"/>
      <c r="T54" s="127"/>
      <c r="U54" s="127"/>
    </row>
    <row r="55" spans="1:21" x14ac:dyDescent="0.35">
      <c r="D55" s="114" t="s">
        <v>157</v>
      </c>
    </row>
    <row r="56" spans="1:21" ht="58" x14ac:dyDescent="0.35">
      <c r="D56" s="115"/>
      <c r="E56" s="116" t="s">
        <v>108</v>
      </c>
    </row>
    <row r="59" spans="1:21" ht="87" x14ac:dyDescent="0.35">
      <c r="B59" s="116" t="s">
        <v>109</v>
      </c>
      <c r="D59" s="116" t="s">
        <v>110</v>
      </c>
      <c r="F59" s="116" t="s">
        <v>111</v>
      </c>
      <c r="H59" s="116" t="s">
        <v>112</v>
      </c>
      <c r="I59" s="113"/>
      <c r="J59" s="116" t="s">
        <v>112</v>
      </c>
      <c r="K59" s="113"/>
      <c r="L59" s="116" t="s">
        <v>112</v>
      </c>
      <c r="M59" s="113"/>
      <c r="N59" s="116" t="s">
        <v>112</v>
      </c>
      <c r="O59" s="113"/>
      <c r="P59" s="116" t="s">
        <v>112</v>
      </c>
      <c r="R59" s="116" t="s">
        <v>112</v>
      </c>
      <c r="T59" s="116" t="s">
        <v>112</v>
      </c>
    </row>
    <row r="60" spans="1:21" ht="43.5" x14ac:dyDescent="0.35">
      <c r="A60" s="49" t="s">
        <v>113</v>
      </c>
      <c r="B60" s="49" t="s">
        <v>114</v>
      </c>
      <c r="C60" s="49"/>
      <c r="D60" s="49" t="s">
        <v>115</v>
      </c>
      <c r="E60" s="49"/>
      <c r="F60" s="49" t="s">
        <v>116</v>
      </c>
      <c r="H60" s="117" t="str">
        <f>H8</f>
        <v>White-Not Hispanic</v>
      </c>
      <c r="I60" s="49"/>
      <c r="J60" s="117" t="str">
        <f>J8</f>
        <v>Hispanic</v>
      </c>
      <c r="K60" s="49"/>
      <c r="L60" s="117" t="str">
        <f>L8</f>
        <v>Black-Not Hispanic</v>
      </c>
      <c r="M60" s="49"/>
      <c r="N60" s="117" t="str">
        <f>N8</f>
        <v>Asian</v>
      </c>
      <c r="O60" s="49"/>
      <c r="P60" s="117" t="str">
        <f>P8</f>
        <v>American Indian/Alaska Native</v>
      </c>
      <c r="Q60" s="118"/>
      <c r="R60" s="117" t="str">
        <f>R8</f>
        <v>Other</v>
      </c>
      <c r="T60" s="117" t="str">
        <f>T8</f>
        <v>Other</v>
      </c>
    </row>
    <row r="61" spans="1:21" x14ac:dyDescent="0.35">
      <c r="A61" s="119" t="s">
        <v>125</v>
      </c>
      <c r="B61" s="120"/>
      <c r="C61" s="121"/>
      <c r="D61" s="120"/>
      <c r="E61" s="121"/>
      <c r="F61" s="120"/>
      <c r="G61" s="122"/>
      <c r="H61" s="120"/>
      <c r="I61" s="123"/>
      <c r="J61" s="120"/>
      <c r="K61" s="123"/>
      <c r="L61" s="120"/>
      <c r="M61" s="123"/>
      <c r="N61" s="120"/>
      <c r="O61" s="122"/>
      <c r="P61" s="120"/>
      <c r="Q61" s="122"/>
      <c r="R61" s="120"/>
      <c r="S61" s="122"/>
      <c r="T61" s="124"/>
    </row>
    <row r="62" spans="1:21" x14ac:dyDescent="0.35">
      <c r="A62" s="125" t="s">
        <v>126</v>
      </c>
      <c r="B62" s="120"/>
      <c r="C62" s="121"/>
      <c r="D62" s="120"/>
      <c r="E62" s="121"/>
      <c r="F62" s="120"/>
      <c r="G62" s="122"/>
      <c r="H62" s="120"/>
      <c r="I62" s="123"/>
      <c r="J62" s="120"/>
      <c r="K62" s="123"/>
      <c r="L62" s="120"/>
      <c r="M62" s="123"/>
      <c r="N62" s="120"/>
      <c r="O62" s="122"/>
      <c r="P62" s="120"/>
      <c r="Q62" s="122"/>
      <c r="R62" s="120"/>
      <c r="S62" s="122"/>
      <c r="T62" s="120"/>
    </row>
    <row r="63" spans="1:21" x14ac:dyDescent="0.35">
      <c r="A63" s="125" t="s">
        <v>127</v>
      </c>
      <c r="B63" s="120"/>
      <c r="C63" s="121"/>
      <c r="D63" s="120"/>
      <c r="E63" s="121"/>
      <c r="F63" s="120"/>
      <c r="G63" s="122"/>
      <c r="H63" s="120"/>
      <c r="I63" s="123"/>
      <c r="J63" s="120"/>
      <c r="K63" s="123"/>
      <c r="L63" s="120"/>
      <c r="M63" s="123"/>
      <c r="N63" s="120"/>
      <c r="O63" s="122"/>
      <c r="P63" s="120"/>
      <c r="Q63" s="122"/>
      <c r="R63" s="120"/>
      <c r="S63" s="122"/>
      <c r="T63" s="120"/>
    </row>
    <row r="64" spans="1:21" x14ac:dyDescent="0.35">
      <c r="A64" s="125" t="s">
        <v>128</v>
      </c>
      <c r="B64" s="120"/>
      <c r="C64" s="121"/>
      <c r="D64" s="120"/>
      <c r="E64" s="121"/>
      <c r="F64" s="120"/>
      <c r="G64" s="122"/>
      <c r="H64" s="120"/>
      <c r="I64" s="123"/>
      <c r="J64" s="120"/>
      <c r="K64" s="123"/>
      <c r="L64" s="120"/>
      <c r="M64" s="123"/>
      <c r="N64" s="120"/>
      <c r="O64" s="122"/>
      <c r="P64" s="120"/>
      <c r="Q64" s="122"/>
      <c r="R64" s="120"/>
      <c r="S64" s="122"/>
      <c r="T64" s="120"/>
    </row>
    <row r="65" spans="1:20" x14ac:dyDescent="0.35">
      <c r="A65" s="125" t="s">
        <v>151</v>
      </c>
      <c r="B65" s="120"/>
      <c r="C65" s="121"/>
      <c r="D65" s="120"/>
      <c r="E65" s="121"/>
      <c r="F65" s="120"/>
      <c r="G65" s="122"/>
      <c r="H65" s="120"/>
      <c r="I65" s="123"/>
      <c r="J65" s="120"/>
      <c r="K65" s="123"/>
      <c r="L65" s="120"/>
      <c r="M65" s="123"/>
      <c r="N65" s="120"/>
      <c r="O65" s="122"/>
      <c r="P65" s="120"/>
      <c r="Q65" s="122"/>
      <c r="R65" s="120"/>
      <c r="S65" s="122"/>
      <c r="T65" s="120"/>
    </row>
    <row r="66" spans="1:20" x14ac:dyDescent="0.35">
      <c r="A66" s="112" t="s">
        <v>129</v>
      </c>
      <c r="B66" s="126">
        <f>SUM(B61:B65)</f>
        <v>0</v>
      </c>
      <c r="C66" s="112"/>
      <c r="D66" s="126">
        <f>SUM(D61:D65)</f>
        <v>0</v>
      </c>
      <c r="E66" s="112"/>
      <c r="F66" s="126">
        <f>SUM(F61:F65)</f>
        <v>0</v>
      </c>
      <c r="H66" s="126">
        <f>SUM(H61:H65)</f>
        <v>0</v>
      </c>
      <c r="I66" s="126"/>
      <c r="J66" s="126">
        <f>SUM(J61:J65)</f>
        <v>0</v>
      </c>
      <c r="K66" s="126"/>
      <c r="L66" s="126">
        <f>SUM(L61:L65)</f>
        <v>0</v>
      </c>
      <c r="M66" s="126"/>
      <c r="N66" s="126">
        <f>SUM(N61:N65)</f>
        <v>0</v>
      </c>
      <c r="O66" s="126"/>
      <c r="P66" s="126">
        <f>SUM(P61:P65)</f>
        <v>0</v>
      </c>
      <c r="Q66" s="126"/>
      <c r="R66" s="126">
        <f>SUM(R61:R65)</f>
        <v>0</v>
      </c>
      <c r="S66" s="126"/>
      <c r="T66" s="126">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topLeftCell="A4" zoomScale="90" zoomScaleNormal="90" workbookViewId="0">
      <pane xSplit="1" topLeftCell="H1" activePane="topRight" state="frozen"/>
      <selection pane="topRight" activeCell="H12" sqref="H12"/>
    </sheetView>
  </sheetViews>
  <sheetFormatPr defaultColWidth="9.1796875" defaultRowHeight="18.5" x14ac:dyDescent="0.45"/>
  <cols>
    <col min="1" max="1" width="10.453125" style="215" customWidth="1"/>
    <col min="2" max="2" width="9.179687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9.179687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9.1796875" style="37"/>
  </cols>
  <sheetData>
    <row r="1" spans="1:48" ht="78.650000000000006" customHeight="1" x14ac:dyDescent="0.45">
      <c r="A1" s="214">
        <f>' B_Populations'!D3</f>
        <v>0</v>
      </c>
      <c r="B1" s="251" t="s">
        <v>186</v>
      </c>
      <c r="C1" s="252"/>
      <c r="D1" s="252"/>
      <c r="E1" s="252"/>
      <c r="F1" s="195"/>
      <c r="G1" s="195"/>
      <c r="H1" s="195"/>
      <c r="I1" s="195"/>
      <c r="J1" s="195"/>
      <c r="K1" s="195"/>
      <c r="L1" s="196"/>
      <c r="M1" s="5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3" t="s">
        <v>161</v>
      </c>
      <c r="AM1" s="254"/>
      <c r="AN1" s="254"/>
      <c r="AO1" s="133"/>
      <c r="AP1" s="134"/>
      <c r="AQ1" s="134"/>
      <c r="AR1" s="134"/>
      <c r="AS1" s="134"/>
      <c r="AT1" s="134"/>
      <c r="AU1" s="134"/>
      <c r="AV1" s="135"/>
    </row>
    <row r="2" spans="1:48" x14ac:dyDescent="0.45">
      <c r="B2" s="197"/>
      <c r="C2" s="136"/>
      <c r="D2" s="137" t="s">
        <v>130</v>
      </c>
      <c r="E2" s="137"/>
      <c r="F2" s="138" t="s">
        <v>131</v>
      </c>
      <c r="G2" s="138"/>
      <c r="H2" s="138"/>
      <c r="I2" s="138"/>
      <c r="J2" s="138"/>
      <c r="K2" s="138"/>
      <c r="L2" s="198"/>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5" t="s">
        <v>193</v>
      </c>
      <c r="B3" s="199" t="s">
        <v>113</v>
      </c>
      <c r="C3" s="142" t="s">
        <v>190</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200"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5"/>
      <c r="B4" s="201" t="str">
        <f>' B_Populations'!$A$9</f>
        <v>&lt;1</v>
      </c>
      <c r="C4" s="150"/>
      <c r="D4" s="151"/>
      <c r="E4" s="152"/>
      <c r="F4" s="153"/>
      <c r="G4" s="153"/>
      <c r="H4" s="153"/>
      <c r="I4" s="153"/>
      <c r="J4" s="154"/>
      <c r="K4" s="154"/>
      <c r="L4" s="202"/>
      <c r="M4" s="73"/>
      <c r="N4" s="74">
        <f>' B_Populations'!B9</f>
        <v>0</v>
      </c>
      <c r="O4" s="156">
        <f>IF(N4=0,0,($C$4/$N$4)*100000)</f>
        <v>0</v>
      </c>
      <c r="P4" s="156">
        <f>' B_Populations'!D9</f>
        <v>0</v>
      </c>
      <c r="Q4" s="156">
        <f>IF(P4=0,0,($D$4/$P$4)*100000)</f>
        <v>0</v>
      </c>
      <c r="R4" s="156">
        <f>' B_Populations'!F9</f>
        <v>0</v>
      </c>
      <c r="S4" s="156">
        <f>IF(R4=0,0,($E$4/$R$4)*100000)</f>
        <v>0</v>
      </c>
      <c r="T4" s="156">
        <f>' B_Populations'!H9</f>
        <v>0</v>
      </c>
      <c r="U4" s="156">
        <f>IF(T4=0,0,($F$4/$T$4)*100000)</f>
        <v>0</v>
      </c>
      <c r="V4" s="156">
        <f>' B_Populations'!J9</f>
        <v>0</v>
      </c>
      <c r="W4" s="156">
        <f>IF(V4=0,0,($G$4/$V$4)*100000)</f>
        <v>0</v>
      </c>
      <c r="X4" s="156">
        <f>' B_Populations'!L9</f>
        <v>0</v>
      </c>
      <c r="Y4" s="156">
        <f>IF(X4=0,0,($H$4/$X$4)*100000)</f>
        <v>0</v>
      </c>
      <c r="Z4" s="156">
        <f>' B_Populations'!N9</f>
        <v>0</v>
      </c>
      <c r="AA4" s="156">
        <f>IF(Z4=0,0,($I$4/$Z$4)*100000)</f>
        <v>0</v>
      </c>
      <c r="AB4" s="156">
        <f>' B_Populations'!P9</f>
        <v>0</v>
      </c>
      <c r="AC4" s="156">
        <f>IF(AB4=0,0,($J$4/$AB$4)*100000)</f>
        <v>0</v>
      </c>
      <c r="AD4" s="156">
        <f>' B_Populations'!R9</f>
        <v>0</v>
      </c>
      <c r="AE4" s="156">
        <f>IF(AD4=0,0,($K$4/$AD$4)*100000)</f>
        <v>0</v>
      </c>
      <c r="AF4" s="156">
        <f>' B_Populations'!T9</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5"/>
      <c r="B5" s="203" t="str">
        <f>' B_Populations'!$A$10</f>
        <v>1-4</v>
      </c>
      <c r="C5" s="161"/>
      <c r="D5" s="162"/>
      <c r="E5" s="163"/>
      <c r="F5" s="164"/>
      <c r="G5" s="164"/>
      <c r="H5" s="164"/>
      <c r="I5" s="164"/>
      <c r="J5" s="165"/>
      <c r="K5" s="165"/>
      <c r="L5" s="204"/>
      <c r="M5" s="73"/>
      <c r="N5" s="74">
        <f>' B_Populations'!B10</f>
        <v>0</v>
      </c>
      <c r="O5" s="156">
        <f>IF(N5=0,0,($C$5/$N$5)*100000)</f>
        <v>0</v>
      </c>
      <c r="P5" s="156">
        <f>' B_Populations'!D10</f>
        <v>0</v>
      </c>
      <c r="Q5" s="156">
        <f>IF(P5=0,0,($D$5/$P$5)*100000)</f>
        <v>0</v>
      </c>
      <c r="R5" s="156">
        <f>' B_Populations'!F10</f>
        <v>0</v>
      </c>
      <c r="S5" s="156">
        <f>IF(R5=0,0,($E$5/$R$5)*100000)</f>
        <v>0</v>
      </c>
      <c r="T5" s="156">
        <f>' B_Populations'!H10</f>
        <v>0</v>
      </c>
      <c r="U5" s="156">
        <f>IF(T5=0,0,($F$5/$T$5)*100000)</f>
        <v>0</v>
      </c>
      <c r="V5" s="156">
        <f>' B_Populations'!J10</f>
        <v>0</v>
      </c>
      <c r="W5" s="156">
        <f>IF(V5=0,0,($G$5/$V$5)*100000)</f>
        <v>0</v>
      </c>
      <c r="X5" s="156">
        <f>' B_Populations'!L10</f>
        <v>0</v>
      </c>
      <c r="Y5" s="156">
        <f>IF(X5=0,0,($G$5/$X$5)*100000)</f>
        <v>0</v>
      </c>
      <c r="Z5" s="156">
        <f>' B_Populations'!N10</f>
        <v>0</v>
      </c>
      <c r="AA5" s="156">
        <f>IF(Z5=0,0,($I$5/$Z$5)*100000)</f>
        <v>0</v>
      </c>
      <c r="AB5" s="156">
        <f>' B_Populations'!P10</f>
        <v>0</v>
      </c>
      <c r="AC5" s="156">
        <f>IF(AB5=0,0,($J$5/$AB$5)*100000)</f>
        <v>0</v>
      </c>
      <c r="AD5" s="156">
        <f>' B_Populations'!R10</f>
        <v>0</v>
      </c>
      <c r="AE5" s="156">
        <f>IF(AD5=0,0,($K$5/$AD$5)*100000)</f>
        <v>0</v>
      </c>
      <c r="AF5" s="156">
        <f>' B_Populations'!T10</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5"/>
      <c r="B6" s="201" t="str">
        <f>' B_Populations'!$A$11</f>
        <v>5-9</v>
      </c>
      <c r="C6" s="161"/>
      <c r="D6" s="162"/>
      <c r="E6" s="163"/>
      <c r="F6" s="164"/>
      <c r="G6" s="164"/>
      <c r="H6" s="164"/>
      <c r="I6" s="164"/>
      <c r="J6" s="165"/>
      <c r="K6" s="165"/>
      <c r="L6" s="204"/>
      <c r="M6" s="73"/>
      <c r="N6" s="74">
        <f>' B_Populations'!B11</f>
        <v>0</v>
      </c>
      <c r="O6" s="156">
        <f>IF(N6=0,0,($C$6/$N$6)*100000)</f>
        <v>0</v>
      </c>
      <c r="P6" s="156">
        <f>' B_Populations'!D11</f>
        <v>0</v>
      </c>
      <c r="Q6" s="156">
        <f>IF(P6=0,0,($D$6/$P$6)*100000)</f>
        <v>0</v>
      </c>
      <c r="R6" s="156">
        <f>' B_Populations'!F11</f>
        <v>0</v>
      </c>
      <c r="S6" s="156">
        <f>IF(R6=0,0,($E$6/$R$6)*100000)</f>
        <v>0</v>
      </c>
      <c r="T6" s="156">
        <f>' B_Populations'!H11</f>
        <v>0</v>
      </c>
      <c r="U6" s="156">
        <f>IF(T6=0,0,($F$6/$T$6)*100000)</f>
        <v>0</v>
      </c>
      <c r="V6" s="156">
        <f>' B_Populations'!J11</f>
        <v>0</v>
      </c>
      <c r="W6" s="156">
        <f>IF(V6=0,0,($G$6/$V$6)*100000)</f>
        <v>0</v>
      </c>
      <c r="X6" s="156">
        <f>' B_Populations'!L11</f>
        <v>0</v>
      </c>
      <c r="Y6" s="156">
        <f>IF(X6=0,0,($G$6/$X$6)*100000)</f>
        <v>0</v>
      </c>
      <c r="Z6" s="156">
        <f>' B_Populations'!N11</f>
        <v>0</v>
      </c>
      <c r="AA6" s="156">
        <f>IF(Z6=0,0,($I$6/$Z$6)*100000)</f>
        <v>0</v>
      </c>
      <c r="AB6" s="156">
        <f>' B_Populations'!P11</f>
        <v>0</v>
      </c>
      <c r="AC6" s="156">
        <f>IF(AB6=0,0,($J$6/$AB$6)*100000)</f>
        <v>0</v>
      </c>
      <c r="AD6" s="156">
        <f>' B_Populations'!R11</f>
        <v>0</v>
      </c>
      <c r="AE6" s="156">
        <f>IF(AD6=0,0,($K$6/$AD$6)*100000)</f>
        <v>0</v>
      </c>
      <c r="AF6" s="156">
        <f>' B_Populations'!T11</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5"/>
      <c r="B7" s="201" t="str">
        <f>' B_Populations'!$A$12</f>
        <v>10-14</v>
      </c>
      <c r="C7" s="161"/>
      <c r="D7" s="162"/>
      <c r="E7" s="163"/>
      <c r="F7" s="164"/>
      <c r="G7" s="164"/>
      <c r="H7" s="164"/>
      <c r="I7" s="164"/>
      <c r="J7" s="165"/>
      <c r="K7" s="165"/>
      <c r="L7" s="204"/>
      <c r="M7" s="73"/>
      <c r="N7" s="74">
        <f>' B_Populations'!B12</f>
        <v>0</v>
      </c>
      <c r="O7" s="156">
        <f>IF(N7=0,0,($C$7/$N$7)*100000)</f>
        <v>0</v>
      </c>
      <c r="P7" s="156">
        <f>' B_Populations'!D12</f>
        <v>0</v>
      </c>
      <c r="Q7" s="156">
        <f>IF(P7=0,0,($D$7/$P$7)*100000)</f>
        <v>0</v>
      </c>
      <c r="R7" s="156">
        <f>' B_Populations'!F12</f>
        <v>0</v>
      </c>
      <c r="S7" s="156">
        <f>IF(R7=0,0,($E$7/$R$7)*100000)</f>
        <v>0</v>
      </c>
      <c r="T7" s="156">
        <f>' B_Populations'!H12</f>
        <v>0</v>
      </c>
      <c r="U7" s="156">
        <f>IF(T7=0,0,($F$7/$T$7)*100000)</f>
        <v>0</v>
      </c>
      <c r="V7" s="156">
        <f>' B_Populations'!J12</f>
        <v>0</v>
      </c>
      <c r="W7" s="156">
        <f>IF(V7=0,0,($G$7/$V$7)*100000)</f>
        <v>0</v>
      </c>
      <c r="X7" s="156">
        <f>' B_Populations'!L12</f>
        <v>0</v>
      </c>
      <c r="Y7" s="156">
        <f>IF(X7=0,0,($G$7/$X$7)*100000)</f>
        <v>0</v>
      </c>
      <c r="Z7" s="156">
        <f>' B_Populations'!N12</f>
        <v>0</v>
      </c>
      <c r="AA7" s="156">
        <f>IF(Z7=0,0,($I$7/$Z$7)*100000)</f>
        <v>0</v>
      </c>
      <c r="AB7" s="156">
        <f>' B_Populations'!P12</f>
        <v>0</v>
      </c>
      <c r="AC7" s="156">
        <f>IF(AB7=0,0,($J$7/$AB$7)*100000)</f>
        <v>0</v>
      </c>
      <c r="AD7" s="156">
        <f>' B_Populations'!R12</f>
        <v>0</v>
      </c>
      <c r="AE7" s="156">
        <f>IF(AD7=0,0,($K$7/$AD$7)*100000)</f>
        <v>0</v>
      </c>
      <c r="AF7" s="156">
        <f>' B_Populations'!T12</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5"/>
      <c r="B8" s="201" t="str">
        <f>' B_Populations'!$A$13</f>
        <v>15-17</v>
      </c>
      <c r="C8" s="161"/>
      <c r="D8" s="162"/>
      <c r="E8" s="163"/>
      <c r="F8" s="164"/>
      <c r="G8" s="164"/>
      <c r="H8" s="164"/>
      <c r="I8" s="164"/>
      <c r="J8" s="165"/>
      <c r="K8" s="165"/>
      <c r="L8" s="204"/>
      <c r="M8" s="73"/>
      <c r="N8" s="74">
        <f>' B_Populations'!B13</f>
        <v>0</v>
      </c>
      <c r="O8" s="156">
        <f>IF(N8=0,0,($C$8/$N$8)*100000)</f>
        <v>0</v>
      </c>
      <c r="P8" s="156">
        <f>' B_Populations'!D13</f>
        <v>0</v>
      </c>
      <c r="Q8" s="156">
        <f>IF(P8=0,0,($D$8/$P$8)*100000)</f>
        <v>0</v>
      </c>
      <c r="R8" s="156">
        <f>' B_Populations'!F13</f>
        <v>0</v>
      </c>
      <c r="S8" s="156">
        <f>IF(R8=0,0,($E$8/$R$8)*100000)</f>
        <v>0</v>
      </c>
      <c r="T8" s="156">
        <f>' B_Populations'!H13</f>
        <v>0</v>
      </c>
      <c r="U8" s="156">
        <f>IF(T8=0,0,($F$8/$T$8)*100000)</f>
        <v>0</v>
      </c>
      <c r="V8" s="156">
        <f>' B_Populations'!J13</f>
        <v>0</v>
      </c>
      <c r="W8" s="156">
        <f>IF(V8=0,0,($G$8/$V$8)*100000)</f>
        <v>0</v>
      </c>
      <c r="X8" s="156">
        <f>' B_Populations'!L13</f>
        <v>0</v>
      </c>
      <c r="Y8" s="156">
        <f>IF(X8=0,0,($G$8/$X$8)*100000)</f>
        <v>0</v>
      </c>
      <c r="Z8" s="156">
        <f>' B_Populations'!N13</f>
        <v>0</v>
      </c>
      <c r="AA8" s="156">
        <f>IF(Z8=0,0,($I$8/$Z$8)*100000)</f>
        <v>0</v>
      </c>
      <c r="AB8" s="156">
        <f>' B_Populations'!P13</f>
        <v>0</v>
      </c>
      <c r="AC8" s="156">
        <f>IF(AB8=0,0,($J$8/$AB$8)*100000)</f>
        <v>0</v>
      </c>
      <c r="AD8" s="156">
        <f>' B_Populations'!R13</f>
        <v>0</v>
      </c>
      <c r="AE8" s="156">
        <f>IF(AD8=0,0,($K$8/$AD$8)*100000)</f>
        <v>0</v>
      </c>
      <c r="AF8" s="156">
        <f>' B_Populations'!T13</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 customHeight="1" x14ac:dyDescent="0.35">
      <c r="A9" s="255"/>
      <c r="B9" s="197"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205">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SUM(AM4:AM8)</f>
        <v>0</v>
      </c>
      <c r="AN9" s="170">
        <f t="shared" ref="AN9:AV9" si="2">SUM(AN4:AN8)</f>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193"/>
      <c r="C10" s="51"/>
      <c r="D10" s="51"/>
      <c r="E10" s="51"/>
      <c r="F10" s="51"/>
      <c r="G10" s="51"/>
      <c r="H10" s="51"/>
      <c r="I10" s="51"/>
      <c r="J10" s="51"/>
      <c r="K10" s="51"/>
      <c r="L10" s="206"/>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207"/>
      <c r="C11" s="175"/>
      <c r="D11" s="176" t="s">
        <v>130</v>
      </c>
      <c r="E11" s="176"/>
      <c r="F11" s="177" t="s">
        <v>131</v>
      </c>
      <c r="G11" s="177"/>
      <c r="H11" s="177"/>
      <c r="I11" s="177"/>
      <c r="J11" s="177"/>
      <c r="K11" s="177"/>
      <c r="L11" s="20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6" t="s">
        <v>149</v>
      </c>
      <c r="B12" s="199"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200"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6"/>
      <c r="B13" s="201" t="str">
        <f>' B_Populations'!$A$9</f>
        <v>&lt;1</v>
      </c>
      <c r="C13" s="150"/>
      <c r="D13" s="151"/>
      <c r="E13" s="152"/>
      <c r="F13" s="153"/>
      <c r="G13" s="153"/>
      <c r="H13" s="153"/>
      <c r="I13" s="153"/>
      <c r="J13" s="154"/>
      <c r="K13" s="154"/>
      <c r="L13" s="202"/>
      <c r="M13" s="73"/>
      <c r="N13" s="74">
        <f>' B_Populations'!B9</f>
        <v>0</v>
      </c>
      <c r="O13" s="156">
        <f>IF(N13=0,0,($C$13/$N$13)*100000)</f>
        <v>0</v>
      </c>
      <c r="P13" s="156">
        <f>' B_Populations'!D9</f>
        <v>0</v>
      </c>
      <c r="Q13" s="156">
        <f>IF(P13=0,0,($D$13/$P$13)*100000)</f>
        <v>0</v>
      </c>
      <c r="R13" s="156">
        <f>' B_Populations'!F9</f>
        <v>0</v>
      </c>
      <c r="S13" s="156">
        <f>IF(R13=0,0,($E$13/$R$13)*100000)</f>
        <v>0</v>
      </c>
      <c r="T13" s="156">
        <f>' B_Populations'!H9</f>
        <v>0</v>
      </c>
      <c r="U13" s="156">
        <f>IF(T13=0,0,($F$13/$T$13)*100000)</f>
        <v>0</v>
      </c>
      <c r="V13" s="156">
        <f>' B_Populations'!J9</f>
        <v>0</v>
      </c>
      <c r="W13" s="156">
        <f>IF(V13=0,0,($G$13/$V$13)*100000)</f>
        <v>0</v>
      </c>
      <c r="X13" s="156">
        <f>' B_Populations'!L9</f>
        <v>0</v>
      </c>
      <c r="Y13" s="156">
        <f>IF(X13=0,0,($H$13/$X$13)*100000)</f>
        <v>0</v>
      </c>
      <c r="Z13" s="156">
        <f>' B_Populations'!N9</f>
        <v>0</v>
      </c>
      <c r="AA13" s="156">
        <f>IF(Z13=0,0,($I$13/$Z$13)*100000)</f>
        <v>0</v>
      </c>
      <c r="AB13" s="156">
        <f>' B_Populations'!P9</f>
        <v>0</v>
      </c>
      <c r="AC13" s="156">
        <f>IF(AB13=0,0,($J$13/$AB$13)*100000)</f>
        <v>0</v>
      </c>
      <c r="AD13" s="156">
        <f>' B_Populations'!R9</f>
        <v>0</v>
      </c>
      <c r="AE13" s="156">
        <f>IF(AD13=0,0,($K$13/$AD$13)*100000)</f>
        <v>0</v>
      </c>
      <c r="AF13" s="156">
        <f>' B_Populations'!T9</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6"/>
      <c r="B14" s="203" t="str">
        <f>' B_Populations'!$A$10</f>
        <v>1-4</v>
      </c>
      <c r="C14" s="161"/>
      <c r="D14" s="162"/>
      <c r="E14" s="163"/>
      <c r="F14" s="164"/>
      <c r="G14" s="164"/>
      <c r="H14" s="164"/>
      <c r="I14" s="164"/>
      <c r="J14" s="165"/>
      <c r="K14" s="165"/>
      <c r="L14" s="204"/>
      <c r="M14" s="73"/>
      <c r="N14" s="74">
        <f>' B_Populations'!B10</f>
        <v>0</v>
      </c>
      <c r="O14" s="156">
        <f>IF(N14=0,0,($C$14/$N$14)*100000)</f>
        <v>0</v>
      </c>
      <c r="P14" s="156">
        <f>' B_Populations'!D10</f>
        <v>0</v>
      </c>
      <c r="Q14" s="156">
        <f>IF(P14=0,0,($D$14/$P$14)*100000)</f>
        <v>0</v>
      </c>
      <c r="R14" s="156">
        <f>' B_Populations'!F10</f>
        <v>0</v>
      </c>
      <c r="S14" s="156">
        <f>IF(R14=0,0,($E$14/$R$14)*100000)</f>
        <v>0</v>
      </c>
      <c r="T14" s="156">
        <f>' B_Populations'!H10</f>
        <v>0</v>
      </c>
      <c r="U14" s="156">
        <f>IF(T14=0,0,($F$14/$T$14)*100000)</f>
        <v>0</v>
      </c>
      <c r="V14" s="156">
        <f>' B_Populations'!J10</f>
        <v>0</v>
      </c>
      <c r="W14" s="156">
        <f>IF(V14=0,0,($G$14/$V$14)*100000)</f>
        <v>0</v>
      </c>
      <c r="X14" s="156">
        <f>' B_Populations'!L10</f>
        <v>0</v>
      </c>
      <c r="Y14" s="156">
        <f>IF(X14=0,0,($H$14/$X$14)*100000)</f>
        <v>0</v>
      </c>
      <c r="Z14" s="156">
        <f>' B_Populations'!N10</f>
        <v>0</v>
      </c>
      <c r="AA14" s="156">
        <f>IF(Z14=0,0,($I$14/$Z$14)*100000)</f>
        <v>0</v>
      </c>
      <c r="AB14" s="156">
        <f>' B_Populations'!P10</f>
        <v>0</v>
      </c>
      <c r="AC14" s="156">
        <f>IF(AB14=0,0,($J$14/$AB$14)*100000)</f>
        <v>0</v>
      </c>
      <c r="AD14" s="156">
        <f>' B_Populations'!R10</f>
        <v>0</v>
      </c>
      <c r="AE14" s="156">
        <f>IF(AD14=0,0,($K$14/$AD$14)*100000)</f>
        <v>0</v>
      </c>
      <c r="AF14" s="156">
        <f>' B_Populations'!T10</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6"/>
      <c r="B15" s="201" t="str">
        <f>' B_Populations'!$A$11</f>
        <v>5-9</v>
      </c>
      <c r="C15" s="161"/>
      <c r="D15" s="162"/>
      <c r="E15" s="163"/>
      <c r="F15" s="164"/>
      <c r="G15" s="164"/>
      <c r="H15" s="164"/>
      <c r="I15" s="164"/>
      <c r="J15" s="165"/>
      <c r="K15" s="165"/>
      <c r="L15" s="204"/>
      <c r="M15" s="73"/>
      <c r="N15" s="74">
        <f>' B_Populations'!B11</f>
        <v>0</v>
      </c>
      <c r="O15" s="156">
        <f>IF(N15=0,0,($C$15/$N$15)*100000)</f>
        <v>0</v>
      </c>
      <c r="P15" s="156">
        <f>' B_Populations'!D11</f>
        <v>0</v>
      </c>
      <c r="Q15" s="156">
        <f>IF(P15=0,0,($D$15/$P$15)*100000)</f>
        <v>0</v>
      </c>
      <c r="R15" s="156">
        <f>' B_Populations'!F11</f>
        <v>0</v>
      </c>
      <c r="S15" s="156">
        <f>IF(R15=0,0,($E$15/$R$15)*100000)</f>
        <v>0</v>
      </c>
      <c r="T15" s="156">
        <f>' B_Populations'!H11</f>
        <v>0</v>
      </c>
      <c r="U15" s="156">
        <f>IF(T15=0,0,($F$15/$T$15)*100000)</f>
        <v>0</v>
      </c>
      <c r="V15" s="156">
        <f>' B_Populations'!J11</f>
        <v>0</v>
      </c>
      <c r="W15" s="156">
        <f>IF(V15=0,0,($G$15/$V$15)*100000)</f>
        <v>0</v>
      </c>
      <c r="X15" s="156">
        <f>' B_Populations'!L11</f>
        <v>0</v>
      </c>
      <c r="Y15" s="156">
        <f>IF(X15=0,0,($H$15/$X$15)*100000)</f>
        <v>0</v>
      </c>
      <c r="Z15" s="156">
        <f>' B_Populations'!N11</f>
        <v>0</v>
      </c>
      <c r="AA15" s="156">
        <f>IF(Z15=0,0,($I$15/$Z$15)*100000)</f>
        <v>0</v>
      </c>
      <c r="AB15" s="156">
        <f>' B_Populations'!P11</f>
        <v>0</v>
      </c>
      <c r="AC15" s="156">
        <f>IF(AB15=0,0,($J$15/$AB$15)*100000)</f>
        <v>0</v>
      </c>
      <c r="AD15" s="156">
        <f>' B_Populations'!R11</f>
        <v>0</v>
      </c>
      <c r="AE15" s="156">
        <f>IF(AD15=0,0,($K$15/$AD$15)*100000)</f>
        <v>0</v>
      </c>
      <c r="AF15" s="156">
        <f>' B_Populations'!T11</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6"/>
      <c r="B16" s="201" t="str">
        <f>' B_Populations'!$A$12</f>
        <v>10-14</v>
      </c>
      <c r="C16" s="161"/>
      <c r="D16" s="162"/>
      <c r="E16" s="163"/>
      <c r="F16" s="164"/>
      <c r="G16" s="164"/>
      <c r="H16" s="164"/>
      <c r="I16" s="164"/>
      <c r="J16" s="165"/>
      <c r="K16" s="165"/>
      <c r="L16" s="204"/>
      <c r="M16" s="73"/>
      <c r="N16" s="74">
        <f>' B_Populations'!B12</f>
        <v>0</v>
      </c>
      <c r="O16" s="156">
        <f>IF(N16=0,0,($C$16/$N$16)*100000)</f>
        <v>0</v>
      </c>
      <c r="P16" s="156">
        <f>' B_Populations'!D12</f>
        <v>0</v>
      </c>
      <c r="Q16" s="156">
        <f>IF(P16=0,0,($D$16/$P$16)*100000)</f>
        <v>0</v>
      </c>
      <c r="R16" s="156">
        <f>' B_Populations'!F12</f>
        <v>0</v>
      </c>
      <c r="S16" s="156">
        <f>IF(R16=0,0,($E$16/$R$16)*100000)</f>
        <v>0</v>
      </c>
      <c r="T16" s="156">
        <f>' B_Populations'!H12</f>
        <v>0</v>
      </c>
      <c r="U16" s="156">
        <f>IF(T16=0,0,($F$16/$T$16)*100000)</f>
        <v>0</v>
      </c>
      <c r="V16" s="156">
        <f>' B_Populations'!J12</f>
        <v>0</v>
      </c>
      <c r="W16" s="156">
        <f>IF(V16=0,0,($G$16/$V$16)*100000)</f>
        <v>0</v>
      </c>
      <c r="X16" s="156">
        <f>' B_Populations'!L12</f>
        <v>0</v>
      </c>
      <c r="Y16" s="156">
        <f>IF(X16=0,0,($H$16/$X$16)*100000)</f>
        <v>0</v>
      </c>
      <c r="Z16" s="156">
        <f>' B_Populations'!N12</f>
        <v>0</v>
      </c>
      <c r="AA16" s="156">
        <f>IF(Z16=0,0,($I$16/$Z$16)*100000)</f>
        <v>0</v>
      </c>
      <c r="AB16" s="156">
        <f>' B_Populations'!P12</f>
        <v>0</v>
      </c>
      <c r="AC16" s="156">
        <f>IF(AB16=0,0,($J$16/$AB$16)*100000)</f>
        <v>0</v>
      </c>
      <c r="AD16" s="156">
        <f>' B_Populations'!R12</f>
        <v>0</v>
      </c>
      <c r="AE16" s="156">
        <f>IF(AD16=0,0,($K$16/$AD$16)*100000)</f>
        <v>0</v>
      </c>
      <c r="AF16" s="156">
        <f>' B_Populations'!T12</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6"/>
      <c r="B17" s="201" t="str">
        <f>' B_Populations'!$A$13</f>
        <v>15-17</v>
      </c>
      <c r="C17" s="161"/>
      <c r="D17" s="162"/>
      <c r="E17" s="163"/>
      <c r="F17" s="164"/>
      <c r="G17" s="164"/>
      <c r="H17" s="164"/>
      <c r="I17" s="164"/>
      <c r="J17" s="165"/>
      <c r="K17" s="165"/>
      <c r="L17" s="204"/>
      <c r="M17" s="73"/>
      <c r="N17" s="74">
        <f>' B_Populations'!B13</f>
        <v>0</v>
      </c>
      <c r="O17" s="156">
        <f>IF(N17=0,0,($C$17/$N$17)*100000)</f>
        <v>0</v>
      </c>
      <c r="P17" s="156">
        <f>' B_Populations'!D13</f>
        <v>0</v>
      </c>
      <c r="Q17" s="156">
        <f>IF(P17=0,0,($D$17/$P$17)*100000)</f>
        <v>0</v>
      </c>
      <c r="R17" s="156">
        <f>' B_Populations'!F13</f>
        <v>0</v>
      </c>
      <c r="S17" s="156">
        <f>IF(R17=0,0,($E$17/$R$17)*100000)</f>
        <v>0</v>
      </c>
      <c r="T17" s="156">
        <f>' B_Populations'!H13</f>
        <v>0</v>
      </c>
      <c r="U17" s="156">
        <f>IF(T17=0,0,($F$17/$T$17)*100000)</f>
        <v>0</v>
      </c>
      <c r="V17" s="156">
        <f>' B_Populations'!J13</f>
        <v>0</v>
      </c>
      <c r="W17" s="156">
        <f>IF(V17=0,0,($G$17/$V$17)*100000)</f>
        <v>0</v>
      </c>
      <c r="X17" s="156">
        <f>' B_Populations'!L13</f>
        <v>0</v>
      </c>
      <c r="Y17" s="156">
        <f>IF(X17=0,0,($H$17/$X$17)*100000)</f>
        <v>0</v>
      </c>
      <c r="Z17" s="156">
        <f>' B_Populations'!N13</f>
        <v>0</v>
      </c>
      <c r="AA17" s="156">
        <f>IF(Z17=0,0,($I$17/$Z$17)*100000)</f>
        <v>0</v>
      </c>
      <c r="AB17" s="156">
        <f>' B_Populations'!P13</f>
        <v>0</v>
      </c>
      <c r="AC17" s="156">
        <f>IF(AB17=0,0,($J$17/$AB$17)*100000)</f>
        <v>0</v>
      </c>
      <c r="AD17" s="156">
        <f>' B_Populations'!R13</f>
        <v>0</v>
      </c>
      <c r="AE17" s="156">
        <f>IF(AD17=0,0,($K$17/$AD$17)*100000)</f>
        <v>0</v>
      </c>
      <c r="AF17" s="156">
        <f>' B_Populations'!T13</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6"/>
      <c r="B18" s="207"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209">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193"/>
      <c r="C19" s="51"/>
      <c r="D19" s="51"/>
      <c r="E19" s="51"/>
      <c r="F19" s="51"/>
      <c r="G19" s="51"/>
      <c r="H19" s="51"/>
      <c r="I19" s="51"/>
      <c r="J19" s="51"/>
      <c r="K19" s="51"/>
      <c r="L19" s="206"/>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210"/>
      <c r="C20" s="180"/>
      <c r="D20" s="181" t="s">
        <v>130</v>
      </c>
      <c r="E20" s="181"/>
      <c r="F20" s="182" t="s">
        <v>131</v>
      </c>
      <c r="G20" s="182"/>
      <c r="H20" s="182"/>
      <c r="I20" s="182"/>
      <c r="J20" s="182"/>
      <c r="K20" s="182"/>
      <c r="L20" s="211"/>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57" t="s">
        <v>164</v>
      </c>
      <c r="B21" s="199"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200"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57"/>
      <c r="B22" s="201" t="str">
        <f>' B_Populations'!$A$9</f>
        <v>&lt;1</v>
      </c>
      <c r="C22" s="150"/>
      <c r="D22" s="151"/>
      <c r="E22" s="152"/>
      <c r="F22" s="153"/>
      <c r="G22" s="153"/>
      <c r="H22" s="153"/>
      <c r="I22" s="153"/>
      <c r="J22" s="154"/>
      <c r="K22" s="154"/>
      <c r="L22" s="202"/>
      <c r="M22" s="73"/>
      <c r="N22" s="74">
        <f>' B_Populations'!B9</f>
        <v>0</v>
      </c>
      <c r="O22" s="156">
        <f>IF(N22=0,0,($C$22/$N$22)*100000)</f>
        <v>0</v>
      </c>
      <c r="P22" s="156">
        <f>' B_Populations'!D9</f>
        <v>0</v>
      </c>
      <c r="Q22" s="156">
        <f>IF(P22=0,0,($D$22/$P$22)*100000)</f>
        <v>0</v>
      </c>
      <c r="R22" s="156">
        <f>' B_Populations'!F9</f>
        <v>0</v>
      </c>
      <c r="S22" s="156">
        <f>IF(R22=0,0,($E$22/$R$22)*100000)</f>
        <v>0</v>
      </c>
      <c r="T22" s="156">
        <f>' B_Populations'!H9</f>
        <v>0</v>
      </c>
      <c r="U22" s="156">
        <f>IF(T22=0,0,($F$22/$T$22)*100000)</f>
        <v>0</v>
      </c>
      <c r="V22" s="156">
        <f>' B_Populations'!J9</f>
        <v>0</v>
      </c>
      <c r="W22" s="156">
        <f>IF(V22=0,0,($G$22/$V$22)*100000)</f>
        <v>0</v>
      </c>
      <c r="X22" s="156">
        <f>' B_Populations'!L9</f>
        <v>0</v>
      </c>
      <c r="Y22" s="156">
        <f>IF(X22=0,0,($H$22/$X$22)*100000)</f>
        <v>0</v>
      </c>
      <c r="Z22" s="156">
        <f>' B_Populations'!N9</f>
        <v>0</v>
      </c>
      <c r="AA22" s="156">
        <f>IF(Z22=0,0,($I$22/$Z$22)*100000)</f>
        <v>0</v>
      </c>
      <c r="AB22" s="156">
        <f>' B_Populations'!P9</f>
        <v>0</v>
      </c>
      <c r="AC22" s="156">
        <f>IF(AB22=0,0,($J$22/$AB$22)*100000)</f>
        <v>0</v>
      </c>
      <c r="AD22" s="156">
        <f>' B_Populations'!R9</f>
        <v>0</v>
      </c>
      <c r="AE22" s="156">
        <f>IF(AD22=0,0,($K$22/$AD$22)*100000)</f>
        <v>0</v>
      </c>
      <c r="AF22" s="156">
        <f>' B_Populations'!T9</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57"/>
      <c r="B23" s="203" t="str">
        <f>' B_Populations'!$A$10</f>
        <v>1-4</v>
      </c>
      <c r="C23" s="161"/>
      <c r="D23" s="162"/>
      <c r="E23" s="163"/>
      <c r="F23" s="164"/>
      <c r="G23" s="164"/>
      <c r="H23" s="164"/>
      <c r="I23" s="164"/>
      <c r="J23" s="165"/>
      <c r="K23" s="165"/>
      <c r="L23" s="204"/>
      <c r="M23" s="73"/>
      <c r="N23" s="74">
        <f>' B_Populations'!B10</f>
        <v>0</v>
      </c>
      <c r="O23" s="156">
        <f>IF(N23=0,0,($C$23/$N$23)*100000)</f>
        <v>0</v>
      </c>
      <c r="P23" s="156">
        <f>' B_Populations'!D10</f>
        <v>0</v>
      </c>
      <c r="Q23" s="156">
        <f>IF(P23=0,0,($D$23/$P$23)*100000)</f>
        <v>0</v>
      </c>
      <c r="R23" s="156">
        <f>' B_Populations'!F10</f>
        <v>0</v>
      </c>
      <c r="S23" s="156">
        <f>IF(R23=0,0,($E$23/$R$23)*100000)</f>
        <v>0</v>
      </c>
      <c r="T23" s="156">
        <f>' B_Populations'!H10</f>
        <v>0</v>
      </c>
      <c r="U23" s="156">
        <f>IF(T23=0,0,($F$23/$T$23)*100000)</f>
        <v>0</v>
      </c>
      <c r="V23" s="156">
        <f>' B_Populations'!J10</f>
        <v>0</v>
      </c>
      <c r="W23" s="156">
        <f>IF(V23=0,0,($G$23/$V$23)*100000)</f>
        <v>0</v>
      </c>
      <c r="X23" s="156">
        <f>' B_Populations'!L10</f>
        <v>0</v>
      </c>
      <c r="Y23" s="156">
        <f>IF(X23=0,0,($H$23/$X$23)*100000)</f>
        <v>0</v>
      </c>
      <c r="Z23" s="156">
        <f>' B_Populations'!N10</f>
        <v>0</v>
      </c>
      <c r="AA23" s="156">
        <f>IF(Z23=0,0,($I$23/$Z$23)*100000)</f>
        <v>0</v>
      </c>
      <c r="AB23" s="156">
        <f>' B_Populations'!P10</f>
        <v>0</v>
      </c>
      <c r="AC23" s="156">
        <f>IF(AB23=0,0,($J$23/$AB$23)*100000)</f>
        <v>0</v>
      </c>
      <c r="AD23" s="156">
        <f>' B_Populations'!R10</f>
        <v>0</v>
      </c>
      <c r="AE23" s="156">
        <f>IF(AD23=0,0,($K$23/$AD$23)*100000)</f>
        <v>0</v>
      </c>
      <c r="AF23" s="156">
        <f>' B_Populations'!T10</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57"/>
      <c r="B24" s="201" t="str">
        <f>' B_Populations'!$A$11</f>
        <v>5-9</v>
      </c>
      <c r="C24" s="161"/>
      <c r="D24" s="162"/>
      <c r="E24" s="163"/>
      <c r="F24" s="164"/>
      <c r="G24" s="164"/>
      <c r="H24" s="164"/>
      <c r="I24" s="164"/>
      <c r="J24" s="165"/>
      <c r="K24" s="165"/>
      <c r="L24" s="204"/>
      <c r="M24" s="73"/>
      <c r="N24" s="74">
        <f>' B_Populations'!B11</f>
        <v>0</v>
      </c>
      <c r="O24" s="156">
        <f>IF(N24=0,0,($C$24/$N$24)*100000)</f>
        <v>0</v>
      </c>
      <c r="P24" s="156">
        <f>' B_Populations'!D11</f>
        <v>0</v>
      </c>
      <c r="Q24" s="156">
        <f>IF(P24=0,0,($D$24/$P$24)*100000)</f>
        <v>0</v>
      </c>
      <c r="R24" s="156">
        <f>' B_Populations'!F11</f>
        <v>0</v>
      </c>
      <c r="S24" s="156">
        <f>IF(R24=0,0,($E$24/$R$24)*100000)</f>
        <v>0</v>
      </c>
      <c r="T24" s="156">
        <f>' B_Populations'!H11</f>
        <v>0</v>
      </c>
      <c r="U24" s="156">
        <f>IF(T24=0,0,($F$24/$T$24)*100000)</f>
        <v>0</v>
      </c>
      <c r="V24" s="156">
        <f>' B_Populations'!J11</f>
        <v>0</v>
      </c>
      <c r="W24" s="156">
        <f>IF(V24=0,0,($G$24/$V$24)*100000)</f>
        <v>0</v>
      </c>
      <c r="X24" s="156">
        <f>' B_Populations'!L11</f>
        <v>0</v>
      </c>
      <c r="Y24" s="156">
        <f>IF(X24=0,0,($H$24/$X$24)*100000)</f>
        <v>0</v>
      </c>
      <c r="Z24" s="156">
        <f>' B_Populations'!N11</f>
        <v>0</v>
      </c>
      <c r="AA24" s="156">
        <f>IF(Z24=0,0,($I$24/$Z$24)*100000)</f>
        <v>0</v>
      </c>
      <c r="AB24" s="156">
        <f>' B_Populations'!P11</f>
        <v>0</v>
      </c>
      <c r="AC24" s="156">
        <f>IF(AB24=0,0,($J$24/$AB$24)*100000)</f>
        <v>0</v>
      </c>
      <c r="AD24" s="156">
        <f>' B_Populations'!R11</f>
        <v>0</v>
      </c>
      <c r="AE24" s="156">
        <f>IF(AD24=0,0,($K$24/$AD$24)*100000)</f>
        <v>0</v>
      </c>
      <c r="AF24" s="156">
        <f>' B_Populations'!T11</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57"/>
      <c r="B25" s="201" t="str">
        <f>' B_Populations'!$A$12</f>
        <v>10-14</v>
      </c>
      <c r="C25" s="161"/>
      <c r="D25" s="162"/>
      <c r="E25" s="163"/>
      <c r="F25" s="164"/>
      <c r="G25" s="164"/>
      <c r="H25" s="164"/>
      <c r="I25" s="164"/>
      <c r="J25" s="165"/>
      <c r="K25" s="165"/>
      <c r="L25" s="204"/>
      <c r="M25" s="73"/>
      <c r="N25" s="74">
        <f>' B_Populations'!B12</f>
        <v>0</v>
      </c>
      <c r="O25" s="156">
        <f>IF(N25=0,0,($C$25/$N$25)*100000)</f>
        <v>0</v>
      </c>
      <c r="P25" s="156">
        <f>' B_Populations'!D12</f>
        <v>0</v>
      </c>
      <c r="Q25" s="156">
        <f>IF(P25=0,0,($D$25/$P$25)*100000)</f>
        <v>0</v>
      </c>
      <c r="R25" s="156">
        <f>' B_Populations'!F12</f>
        <v>0</v>
      </c>
      <c r="S25" s="156">
        <f>IF(R25=0,0,($E$25/$R$25)*100000)</f>
        <v>0</v>
      </c>
      <c r="T25" s="156">
        <f>' B_Populations'!H12</f>
        <v>0</v>
      </c>
      <c r="U25" s="156">
        <f>IF(T25=0,0,($F$25/$T$25)*100000)</f>
        <v>0</v>
      </c>
      <c r="V25" s="156">
        <f>' B_Populations'!J12</f>
        <v>0</v>
      </c>
      <c r="W25" s="156">
        <f>IF(V25=0,0,($G$25/$V$25)*100000)</f>
        <v>0</v>
      </c>
      <c r="X25" s="156">
        <f>' B_Populations'!L12</f>
        <v>0</v>
      </c>
      <c r="Y25" s="156">
        <f>IF(X25=0,0,($H$25/$X$25)*100000)</f>
        <v>0</v>
      </c>
      <c r="Z25" s="156">
        <f>' B_Populations'!N12</f>
        <v>0</v>
      </c>
      <c r="AA25" s="156">
        <f>IF(Z25=0,0,($I$25/$Z$25)*100000)</f>
        <v>0</v>
      </c>
      <c r="AB25" s="156">
        <f>' B_Populations'!P12</f>
        <v>0</v>
      </c>
      <c r="AC25" s="156">
        <f>IF(AB25=0,0,($J$25/$AB$25)*100000)</f>
        <v>0</v>
      </c>
      <c r="AD25" s="156">
        <f>' B_Populations'!R12</f>
        <v>0</v>
      </c>
      <c r="AE25" s="156">
        <f>IF(AD25=0,0,($K$25/$AD$25)*100000)</f>
        <v>0</v>
      </c>
      <c r="AF25" s="156">
        <f>' B_Populations'!T12</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57"/>
      <c r="B26" s="201" t="str">
        <f>' B_Populations'!$A$13</f>
        <v>15-17</v>
      </c>
      <c r="C26" s="161"/>
      <c r="D26" s="162"/>
      <c r="E26" s="163"/>
      <c r="F26" s="164"/>
      <c r="G26" s="164"/>
      <c r="H26" s="164"/>
      <c r="I26" s="164"/>
      <c r="J26" s="165"/>
      <c r="K26" s="165"/>
      <c r="L26" s="204"/>
      <c r="M26" s="73"/>
      <c r="N26" s="74">
        <f>' B_Populations'!B13</f>
        <v>0</v>
      </c>
      <c r="O26" s="156">
        <f>IF(N26=0,0,($C$26/$N$26)*100000)</f>
        <v>0</v>
      </c>
      <c r="P26" s="156">
        <f>' B_Populations'!D13</f>
        <v>0</v>
      </c>
      <c r="Q26" s="156">
        <f>IF(P26=0,0,($D$26/$P$26)*100000)</f>
        <v>0</v>
      </c>
      <c r="R26" s="156">
        <f>' B_Populations'!F13</f>
        <v>0</v>
      </c>
      <c r="S26" s="156">
        <f>IF(R26=0,0,($E$26/$R$26)*100000)</f>
        <v>0</v>
      </c>
      <c r="T26" s="156">
        <f>' B_Populations'!H13</f>
        <v>0</v>
      </c>
      <c r="U26" s="156">
        <f>IF(T26=0,0,($F$26/$T$26)*100000)</f>
        <v>0</v>
      </c>
      <c r="V26" s="156">
        <f>' B_Populations'!J13</f>
        <v>0</v>
      </c>
      <c r="W26" s="156">
        <f>IF(V26=0,0,($G$26/$V$26)*100000)</f>
        <v>0</v>
      </c>
      <c r="X26" s="156">
        <f>' B_Populations'!L13</f>
        <v>0</v>
      </c>
      <c r="Y26" s="156">
        <f>IF(X26=0,0,($H$26/$X$26)*100000)</f>
        <v>0</v>
      </c>
      <c r="Z26" s="156">
        <f>' B_Populations'!N13</f>
        <v>0</v>
      </c>
      <c r="AA26" s="156">
        <f>IF(Z26=0,0,($I$26/$Z$26)*100000)</f>
        <v>0</v>
      </c>
      <c r="AB26" s="156">
        <f>' B_Populations'!P13</f>
        <v>0</v>
      </c>
      <c r="AC26" s="156">
        <f>IF(AB26=0,0,($J$26/$AB$26)*100000)</f>
        <v>0</v>
      </c>
      <c r="AD26" s="156">
        <f>' B_Populations'!R13</f>
        <v>0</v>
      </c>
      <c r="AE26" s="156">
        <f>IF(AD26=0,0,($K$26/$AD$26)*100000)</f>
        <v>0</v>
      </c>
      <c r="AF26" s="156">
        <f>' B_Populations'!T13</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57"/>
      <c r="B27" s="194" t="s">
        <v>142</v>
      </c>
      <c r="C27" s="212">
        <f t="shared" ref="C27:L27" si="6">SUM(C22:C26)</f>
        <v>0</v>
      </c>
      <c r="D27" s="212">
        <f t="shared" si="6"/>
        <v>0</v>
      </c>
      <c r="E27" s="212">
        <f t="shared" si="6"/>
        <v>0</v>
      </c>
      <c r="F27" s="212">
        <f t="shared" si="6"/>
        <v>0</v>
      </c>
      <c r="G27" s="212">
        <f t="shared" si="6"/>
        <v>0</v>
      </c>
      <c r="H27" s="212">
        <f t="shared" si="6"/>
        <v>0</v>
      </c>
      <c r="I27" s="212">
        <f t="shared" si="6"/>
        <v>0</v>
      </c>
      <c r="J27" s="212">
        <f t="shared" si="6"/>
        <v>0</v>
      </c>
      <c r="K27" s="212">
        <f t="shared" si="6"/>
        <v>0</v>
      </c>
      <c r="L27" s="213">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H1" activePane="topRight" state="frozen"/>
      <selection pane="topRight" activeCell="H3" sqref="H3"/>
    </sheetView>
  </sheetViews>
  <sheetFormatPr defaultRowHeight="18.5" x14ac:dyDescent="0.45"/>
  <cols>
    <col min="1" max="1" width="11.36328125" style="215"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4.36328125"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14">
        <f>' B_Populations'!D17</f>
        <v>0</v>
      </c>
      <c r="B1" s="258" t="s">
        <v>186</v>
      </c>
      <c r="C1" s="259"/>
      <c r="D1" s="259"/>
      <c r="E1" s="259"/>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3" t="s">
        <v>161</v>
      </c>
      <c r="AM1" s="254"/>
      <c r="AN1" s="254"/>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5" t="s">
        <v>193</v>
      </c>
      <c r="B3" s="62" t="s">
        <v>113</v>
      </c>
      <c r="C3" s="142" t="s">
        <v>190</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5"/>
      <c r="B4" s="71" t="str">
        <f>' B_Populations'!$A$9</f>
        <v>&lt;1</v>
      </c>
      <c r="C4" s="150"/>
      <c r="D4" s="151"/>
      <c r="E4" s="152"/>
      <c r="F4" s="153"/>
      <c r="G4" s="153"/>
      <c r="H4" s="153"/>
      <c r="I4" s="153"/>
      <c r="J4" s="154"/>
      <c r="K4" s="154"/>
      <c r="L4" s="155"/>
      <c r="M4" s="73"/>
      <c r="N4" s="74">
        <f>' B_Populations'!B22</f>
        <v>0</v>
      </c>
      <c r="O4" s="156">
        <f>IF(N4=0,0,($C$4/$N$4)*100000)</f>
        <v>0</v>
      </c>
      <c r="P4" s="156">
        <f>' B_Populations'!D22</f>
        <v>0</v>
      </c>
      <c r="Q4" s="156">
        <f>IF(P4=0,0,($D$4/$P$4)*100000)</f>
        <v>0</v>
      </c>
      <c r="R4" s="156">
        <f>' B_Populations'!F22</f>
        <v>0</v>
      </c>
      <c r="S4" s="156">
        <f>IF(R4=0,0,($E$4/$R$4)*100000)</f>
        <v>0</v>
      </c>
      <c r="T4" s="156">
        <f>' B_Populations'!H22</f>
        <v>0</v>
      </c>
      <c r="U4" s="156">
        <f>IF(T4=0,0,($F$4/$T$4)*100000)</f>
        <v>0</v>
      </c>
      <c r="V4" s="156">
        <f>' B_Populations'!J22</f>
        <v>0</v>
      </c>
      <c r="W4" s="156">
        <f>IF(V4=0,0,($G$4/$V$4)*100000)</f>
        <v>0</v>
      </c>
      <c r="X4" s="156">
        <f>' B_Populations'!L22</f>
        <v>0</v>
      </c>
      <c r="Y4" s="156">
        <f>IF(X4=0,0,($H$4/$X$4)*100000)</f>
        <v>0</v>
      </c>
      <c r="Z4" s="156">
        <f>' B_Populations'!N22</f>
        <v>0</v>
      </c>
      <c r="AA4" s="156">
        <f>IF(Z4=0,0,($I$4/$Z$4)*100000)</f>
        <v>0</v>
      </c>
      <c r="AB4" s="156">
        <f>' B_Populations'!P22</f>
        <v>0</v>
      </c>
      <c r="AC4" s="156">
        <f>IF(AB4=0,0,($J$4/$AB$4)*100000)</f>
        <v>0</v>
      </c>
      <c r="AD4" s="156">
        <f>' B_Populations'!R22</f>
        <v>0</v>
      </c>
      <c r="AE4" s="156">
        <f>IF(AD4=0,0,($K$4/$AD$4)*100000)</f>
        <v>0</v>
      </c>
      <c r="AF4" s="156">
        <f>' B_Populations'!T22</f>
        <v>0</v>
      </c>
      <c r="AG4" s="75">
        <f>IF(AF4=0,0,($L$4/$AF$4)*100000)</f>
        <v>0</v>
      </c>
      <c r="AH4" s="128"/>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5"/>
      <c r="B5" s="80" t="str">
        <f>' B_Populations'!$A$10</f>
        <v>1-4</v>
      </c>
      <c r="C5" s="161"/>
      <c r="D5" s="162"/>
      <c r="E5" s="163"/>
      <c r="F5" s="164"/>
      <c r="G5" s="164"/>
      <c r="H5" s="164"/>
      <c r="I5" s="164"/>
      <c r="J5" s="165"/>
      <c r="K5" s="165"/>
      <c r="L5" s="166"/>
      <c r="M5" s="73"/>
      <c r="N5" s="74">
        <f>' B_Populations'!B23</f>
        <v>0</v>
      </c>
      <c r="O5" s="156">
        <f>IF(N5=0,0,($C$5/$N$5)*100000)</f>
        <v>0</v>
      </c>
      <c r="P5" s="156">
        <f>' B_Populations'!D23</f>
        <v>0</v>
      </c>
      <c r="Q5" s="156">
        <f>IF(P5=0,0,($D$5/$P$5)*100000)</f>
        <v>0</v>
      </c>
      <c r="R5" s="156">
        <f>' B_Populations'!F23</f>
        <v>0</v>
      </c>
      <c r="S5" s="156">
        <f>IF(R5=0,0,($E$5/$R$5)*100000)</f>
        <v>0</v>
      </c>
      <c r="T5" s="156">
        <f>' B_Populations'!H23</f>
        <v>0</v>
      </c>
      <c r="U5" s="156">
        <f>IF(T5=0,0,($F$5/$T$5)*100000)</f>
        <v>0</v>
      </c>
      <c r="V5" s="156">
        <f>' B_Populations'!J23</f>
        <v>0</v>
      </c>
      <c r="W5" s="156">
        <f>IF(V5=0,0,($G$5/$V$5)*100000)</f>
        <v>0</v>
      </c>
      <c r="X5" s="156">
        <f>' B_Populations'!L23</f>
        <v>0</v>
      </c>
      <c r="Y5" s="156">
        <f>IF(X5=0,0,($G$5/$X$5)*100000)</f>
        <v>0</v>
      </c>
      <c r="Z5" s="156">
        <f>' B_Populations'!N23</f>
        <v>0</v>
      </c>
      <c r="AA5" s="156">
        <f>IF(Z5=0,0,($I$5/$Z$5)*100000)</f>
        <v>0</v>
      </c>
      <c r="AB5" s="156">
        <f>' B_Populations'!P23</f>
        <v>0</v>
      </c>
      <c r="AC5" s="156">
        <f>IF(AB5=0,0,($J$5/$AB$5)*100000)</f>
        <v>0</v>
      </c>
      <c r="AD5" s="156">
        <f>' B_Populations'!R23</f>
        <v>0</v>
      </c>
      <c r="AE5" s="156">
        <f>IF(AD5=0,0,($K$5/$AD$5)*100000)</f>
        <v>0</v>
      </c>
      <c r="AF5" s="156">
        <f>' B_Populations'!T23</f>
        <v>0</v>
      </c>
      <c r="AG5" s="75">
        <f>IF(AF5=0,0,($L$5/$AF$5)*100000)</f>
        <v>0</v>
      </c>
      <c r="AH5" s="128"/>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5"/>
      <c r="B6" s="71" t="str">
        <f>' B_Populations'!$A$11</f>
        <v>5-9</v>
      </c>
      <c r="C6" s="161"/>
      <c r="D6" s="162"/>
      <c r="E6" s="163"/>
      <c r="F6" s="164"/>
      <c r="G6" s="164"/>
      <c r="H6" s="164"/>
      <c r="I6" s="164"/>
      <c r="J6" s="165"/>
      <c r="K6" s="165"/>
      <c r="L6" s="166"/>
      <c r="M6" s="73"/>
      <c r="N6" s="74">
        <f>' B_Populations'!B24</f>
        <v>0</v>
      </c>
      <c r="O6" s="156">
        <f>IF(N6=0,0,($C$6/$N$6)*100000)</f>
        <v>0</v>
      </c>
      <c r="P6" s="156">
        <f>' B_Populations'!D24</f>
        <v>0</v>
      </c>
      <c r="Q6" s="156">
        <f>IF(P6=0,0,($D$6/$P$6)*100000)</f>
        <v>0</v>
      </c>
      <c r="R6" s="156">
        <f>' B_Populations'!F24</f>
        <v>0</v>
      </c>
      <c r="S6" s="156">
        <f>IF(R6=0,0,($E$6/$R$6)*100000)</f>
        <v>0</v>
      </c>
      <c r="T6" s="156">
        <f>' B_Populations'!H24</f>
        <v>0</v>
      </c>
      <c r="U6" s="156">
        <f>IF(T6=0,0,($F$6/$T$6)*100000)</f>
        <v>0</v>
      </c>
      <c r="V6" s="156">
        <f>' B_Populations'!J24</f>
        <v>0</v>
      </c>
      <c r="W6" s="156">
        <f>IF(V6=0,0,($G$6/$V$6)*100000)</f>
        <v>0</v>
      </c>
      <c r="X6" s="156">
        <f>' B_Populations'!L24</f>
        <v>0</v>
      </c>
      <c r="Y6" s="156">
        <f>IF(X6=0,0,($G$6/$X$6)*100000)</f>
        <v>0</v>
      </c>
      <c r="Z6" s="156">
        <f>' B_Populations'!N24</f>
        <v>0</v>
      </c>
      <c r="AA6" s="156">
        <f>IF(Z6=0,0,($I$6/$Z$6)*100000)</f>
        <v>0</v>
      </c>
      <c r="AB6" s="156">
        <f>' B_Populations'!P24</f>
        <v>0</v>
      </c>
      <c r="AC6" s="156">
        <f>IF(AB6=0,0,($J$6/$AB$6)*100000)</f>
        <v>0</v>
      </c>
      <c r="AD6" s="156">
        <f>' B_Populations'!R24</f>
        <v>0</v>
      </c>
      <c r="AE6" s="156">
        <f>IF(AD6=0,0,($K$6/$AD$6)*100000)</f>
        <v>0</v>
      </c>
      <c r="AF6" s="156">
        <f>' B_Populations'!T24</f>
        <v>0</v>
      </c>
      <c r="AG6" s="75">
        <f>IF(AF6=0,0,($L$6/$AF$6)*100000)</f>
        <v>0</v>
      </c>
      <c r="AH6" s="128"/>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5"/>
      <c r="B7" s="71" t="str">
        <f>' B_Populations'!$A$12</f>
        <v>10-14</v>
      </c>
      <c r="C7" s="161"/>
      <c r="D7" s="162"/>
      <c r="E7" s="163"/>
      <c r="F7" s="164"/>
      <c r="G7" s="164"/>
      <c r="H7" s="164"/>
      <c r="I7" s="164"/>
      <c r="J7" s="165"/>
      <c r="K7" s="165"/>
      <c r="L7" s="166"/>
      <c r="M7" s="73"/>
      <c r="N7" s="74">
        <f>' B_Populations'!B25</f>
        <v>0</v>
      </c>
      <c r="O7" s="156">
        <f>IF(N7=0,0,($C$7/$N$7)*100000)</f>
        <v>0</v>
      </c>
      <c r="P7" s="156">
        <f>' B_Populations'!D25</f>
        <v>0</v>
      </c>
      <c r="Q7" s="156">
        <f>IF(P7=0,0,($D$7/$P$7)*100000)</f>
        <v>0</v>
      </c>
      <c r="R7" s="156">
        <f>' B_Populations'!F25</f>
        <v>0</v>
      </c>
      <c r="S7" s="156">
        <f>IF(R7=0,0,($E$7/$R$7)*100000)</f>
        <v>0</v>
      </c>
      <c r="T7" s="156">
        <f>' B_Populations'!H25</f>
        <v>0</v>
      </c>
      <c r="U7" s="156">
        <f>IF(T7=0,0,($F$7/$T$7)*100000)</f>
        <v>0</v>
      </c>
      <c r="V7" s="156">
        <f>' B_Populations'!J25</f>
        <v>0</v>
      </c>
      <c r="W7" s="156">
        <f>IF(V7=0,0,($G$7/$V$7)*100000)</f>
        <v>0</v>
      </c>
      <c r="X7" s="156">
        <f>' B_Populations'!L25</f>
        <v>0</v>
      </c>
      <c r="Y7" s="156">
        <f>IF(X7=0,0,($G$7/$X$7)*100000)</f>
        <v>0</v>
      </c>
      <c r="Z7" s="156">
        <f>' B_Populations'!N25</f>
        <v>0</v>
      </c>
      <c r="AA7" s="156">
        <f>IF(Z7=0,0,($I$7/$Z$7)*100000)</f>
        <v>0</v>
      </c>
      <c r="AB7" s="156">
        <f>' B_Populations'!P25</f>
        <v>0</v>
      </c>
      <c r="AC7" s="156">
        <f>IF(AB7=0,0,($J$7/$AB$7)*100000)</f>
        <v>0</v>
      </c>
      <c r="AD7" s="156">
        <f>' B_Populations'!R25</f>
        <v>0</v>
      </c>
      <c r="AE7" s="156">
        <f>IF(AD7=0,0,($K$7/$AD$7)*100000)</f>
        <v>0</v>
      </c>
      <c r="AF7" s="156">
        <f>' B_Populations'!T25</f>
        <v>0</v>
      </c>
      <c r="AG7" s="75">
        <f>IF(AF7=0,0,($L$7/$AF$7)*100000)</f>
        <v>0</v>
      </c>
      <c r="AH7" s="128"/>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5"/>
      <c r="B8" s="71" t="str">
        <f>' B_Populations'!$A$13</f>
        <v>15-17</v>
      </c>
      <c r="C8" s="161"/>
      <c r="D8" s="162"/>
      <c r="E8" s="163"/>
      <c r="F8" s="164"/>
      <c r="G8" s="164"/>
      <c r="H8" s="164"/>
      <c r="I8" s="164"/>
      <c r="J8" s="165"/>
      <c r="K8" s="165"/>
      <c r="L8" s="166"/>
      <c r="M8" s="73"/>
      <c r="N8" s="74">
        <f>' B_Populations'!B26</f>
        <v>0</v>
      </c>
      <c r="O8" s="156">
        <f>IF(N8=0,0,($C$8/$N$8)*100000)</f>
        <v>0</v>
      </c>
      <c r="P8" s="156">
        <f>' B_Populations'!D26</f>
        <v>0</v>
      </c>
      <c r="Q8" s="156">
        <f>IF(P8=0,0,($D$8/$P$8)*100000)</f>
        <v>0</v>
      </c>
      <c r="R8" s="156">
        <f>' B_Populations'!F26</f>
        <v>0</v>
      </c>
      <c r="S8" s="156">
        <f>IF(R8=0,0,($E$8/$R$8)*100000)</f>
        <v>0</v>
      </c>
      <c r="T8" s="156">
        <f>' B_Populations'!H26</f>
        <v>0</v>
      </c>
      <c r="U8" s="156">
        <f>IF(T8=0,0,($F$8/$T$8)*100000)</f>
        <v>0</v>
      </c>
      <c r="V8" s="156">
        <f>' B_Populations'!J26</f>
        <v>0</v>
      </c>
      <c r="W8" s="156">
        <f>IF(V8=0,0,($G$8/$V$8)*100000)</f>
        <v>0</v>
      </c>
      <c r="X8" s="156">
        <f>' B_Populations'!L26</f>
        <v>0</v>
      </c>
      <c r="Y8" s="156">
        <f>IF(X8=0,0,($G$8/$X$8)*100000)</f>
        <v>0</v>
      </c>
      <c r="Z8" s="156">
        <f>' B_Populations'!N26</f>
        <v>0</v>
      </c>
      <c r="AA8" s="156">
        <f>IF(Z8=0,0,($I$8/$Z$8)*100000)</f>
        <v>0</v>
      </c>
      <c r="AB8" s="156">
        <f>' B_Populations'!P26</f>
        <v>0</v>
      </c>
      <c r="AC8" s="156">
        <f>IF(AB8=0,0,($J$8/$AB$8)*100000)</f>
        <v>0</v>
      </c>
      <c r="AD8" s="156">
        <f>' B_Populations'!R26</f>
        <v>0</v>
      </c>
      <c r="AE8" s="156">
        <f>IF(AD8=0,0,($K$8/$AD$8)*100000)</f>
        <v>0</v>
      </c>
      <c r="AF8" s="156">
        <f>' B_Populations'!T26</f>
        <v>0</v>
      </c>
      <c r="AG8" s="75">
        <f>IF(AF8=0,0,($L$8/$AF$8)*100000)</f>
        <v>0</v>
      </c>
      <c r="AH8" s="128"/>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5"/>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H9" s="129"/>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6" t="s">
        <v>149</v>
      </c>
      <c r="B12" s="62" t="s">
        <v>113</v>
      </c>
      <c r="C12" s="142" t="s">
        <v>191</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6"/>
      <c r="B13" s="71" t="str">
        <f>' B_Populations'!$A$9</f>
        <v>&lt;1</v>
      </c>
      <c r="C13" s="150"/>
      <c r="D13" s="151"/>
      <c r="E13" s="152"/>
      <c r="F13" s="153"/>
      <c r="G13" s="153"/>
      <c r="H13" s="153"/>
      <c r="I13" s="153"/>
      <c r="J13" s="154"/>
      <c r="K13" s="154"/>
      <c r="L13" s="155"/>
      <c r="M13" s="73"/>
      <c r="N13" s="74">
        <f>' B_Populations'!B22</f>
        <v>0</v>
      </c>
      <c r="O13" s="156">
        <f>IF(N13=0,0,($C$13/$N$13)*100000)</f>
        <v>0</v>
      </c>
      <c r="P13" s="156">
        <f>' B_Populations'!D22</f>
        <v>0</v>
      </c>
      <c r="Q13" s="156">
        <f>IF(P13=0,0,($D$13/$P$13)*100000)</f>
        <v>0</v>
      </c>
      <c r="R13" s="156">
        <f>' B_Populations'!F22</f>
        <v>0</v>
      </c>
      <c r="S13" s="156">
        <f>IF(R13=0,0,($E$13/$R$13)*100000)</f>
        <v>0</v>
      </c>
      <c r="T13" s="156">
        <f>' B_Populations'!H22</f>
        <v>0</v>
      </c>
      <c r="U13" s="156">
        <f>IF(T13=0,0,($F$13/$T$13)*100000)</f>
        <v>0</v>
      </c>
      <c r="V13" s="156">
        <f>' B_Populations'!J22</f>
        <v>0</v>
      </c>
      <c r="W13" s="156">
        <f>IF(V13=0,0,($G$13/$V$13)*100000)</f>
        <v>0</v>
      </c>
      <c r="X13" s="156">
        <f>' B_Populations'!L22</f>
        <v>0</v>
      </c>
      <c r="Y13" s="156">
        <f>IF(X13=0,0,($H$13/$X$13)*100000)</f>
        <v>0</v>
      </c>
      <c r="Z13" s="156">
        <f>' B_Populations'!N22</f>
        <v>0</v>
      </c>
      <c r="AA13" s="156">
        <f>IF(Z13=0,0,($I$13/$Z$13)*100000)</f>
        <v>0</v>
      </c>
      <c r="AB13" s="156">
        <f>' B_Populations'!P22</f>
        <v>0</v>
      </c>
      <c r="AC13" s="156">
        <f>IF(AB13=0,0,($J$13/$AB$13)*100000)</f>
        <v>0</v>
      </c>
      <c r="AD13" s="156">
        <f>' B_Populations'!R22</f>
        <v>0</v>
      </c>
      <c r="AE13" s="156">
        <f>IF(AD13=0,0,($K$13/$AD$13)*100000)</f>
        <v>0</v>
      </c>
      <c r="AF13" s="156">
        <f>' B_Populations'!T22</f>
        <v>0</v>
      </c>
      <c r="AG13" s="75">
        <f>IF(AF13=0,0,($L$13/$AF$13)*100000)</f>
        <v>0</v>
      </c>
      <c r="AH13" s="128"/>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6"/>
      <c r="B14" s="80" t="str">
        <f>' B_Populations'!$A$10</f>
        <v>1-4</v>
      </c>
      <c r="C14" s="161"/>
      <c r="D14" s="162"/>
      <c r="E14" s="163"/>
      <c r="F14" s="164"/>
      <c r="G14" s="164"/>
      <c r="H14" s="164"/>
      <c r="I14" s="164"/>
      <c r="J14" s="165"/>
      <c r="K14" s="165"/>
      <c r="L14" s="166"/>
      <c r="M14" s="73"/>
      <c r="N14" s="74">
        <f>' B_Populations'!B23</f>
        <v>0</v>
      </c>
      <c r="O14" s="156">
        <f>IF(N14=0,0,($C$14/$N$14)*100000)</f>
        <v>0</v>
      </c>
      <c r="P14" s="156">
        <f>' B_Populations'!D23</f>
        <v>0</v>
      </c>
      <c r="Q14" s="156">
        <f>IF(P14=0,0,($D$14/$P$14)*100000)</f>
        <v>0</v>
      </c>
      <c r="R14" s="156">
        <f>' B_Populations'!F23</f>
        <v>0</v>
      </c>
      <c r="S14" s="156">
        <f>IF(R14=0,0,($E$14/$R$14)*100000)</f>
        <v>0</v>
      </c>
      <c r="T14" s="156">
        <f>' B_Populations'!H23</f>
        <v>0</v>
      </c>
      <c r="U14" s="156">
        <f>IF(T14=0,0,($F$14/$T$14)*100000)</f>
        <v>0</v>
      </c>
      <c r="V14" s="156">
        <f>' B_Populations'!J23</f>
        <v>0</v>
      </c>
      <c r="W14" s="156">
        <f>IF(V14=0,0,($G$14/$V$14)*100000)</f>
        <v>0</v>
      </c>
      <c r="X14" s="156">
        <f>' B_Populations'!L23</f>
        <v>0</v>
      </c>
      <c r="Y14" s="156">
        <f>IF(X14=0,0,($H$14/$X$14)*100000)</f>
        <v>0</v>
      </c>
      <c r="Z14" s="156">
        <f>' B_Populations'!N23</f>
        <v>0</v>
      </c>
      <c r="AA14" s="156">
        <f>IF(Z14=0,0,($I$14/$Z$14)*100000)</f>
        <v>0</v>
      </c>
      <c r="AB14" s="156">
        <f>' B_Populations'!P23</f>
        <v>0</v>
      </c>
      <c r="AC14" s="156">
        <f>IF(AB14=0,0,($J$14/$AB$14)*100000)</f>
        <v>0</v>
      </c>
      <c r="AD14" s="156">
        <f>' B_Populations'!R23</f>
        <v>0</v>
      </c>
      <c r="AE14" s="156">
        <f>IF(AD14=0,0,($K$14/$AD$14)*100000)</f>
        <v>0</v>
      </c>
      <c r="AF14" s="156">
        <f>' B_Populations'!T23</f>
        <v>0</v>
      </c>
      <c r="AG14" s="75">
        <f>IF(AF14=0,0,($L$14/$AF$14)*100000)</f>
        <v>0</v>
      </c>
      <c r="AH14" s="128"/>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6"/>
      <c r="B15" s="71" t="str">
        <f>' B_Populations'!$A$11</f>
        <v>5-9</v>
      </c>
      <c r="C15" s="161"/>
      <c r="D15" s="162"/>
      <c r="E15" s="163"/>
      <c r="F15" s="164"/>
      <c r="G15" s="164"/>
      <c r="H15" s="164"/>
      <c r="I15" s="164"/>
      <c r="J15" s="165"/>
      <c r="K15" s="165"/>
      <c r="L15" s="166"/>
      <c r="M15" s="73"/>
      <c r="N15" s="74">
        <f>' B_Populations'!B24</f>
        <v>0</v>
      </c>
      <c r="O15" s="156">
        <f>IF(N15=0,0,($C$15/$N$15)*100000)</f>
        <v>0</v>
      </c>
      <c r="P15" s="156">
        <f>' B_Populations'!D24</f>
        <v>0</v>
      </c>
      <c r="Q15" s="156">
        <f>IF(P15=0,0,($D$15/$P$15)*100000)</f>
        <v>0</v>
      </c>
      <c r="R15" s="156">
        <f>' B_Populations'!F24</f>
        <v>0</v>
      </c>
      <c r="S15" s="156">
        <f>IF(R15=0,0,($E$15/$R$15)*100000)</f>
        <v>0</v>
      </c>
      <c r="T15" s="156">
        <f>' B_Populations'!H24</f>
        <v>0</v>
      </c>
      <c r="U15" s="156">
        <f>IF(T15=0,0,($F$15/$T$15)*100000)</f>
        <v>0</v>
      </c>
      <c r="V15" s="156">
        <f>' B_Populations'!J24</f>
        <v>0</v>
      </c>
      <c r="W15" s="156">
        <f>IF(V15=0,0,($G$15/$V$15)*100000)</f>
        <v>0</v>
      </c>
      <c r="X15" s="156">
        <f>' B_Populations'!L24</f>
        <v>0</v>
      </c>
      <c r="Y15" s="156">
        <f>IF(X15=0,0,($H$15/$X$15)*100000)</f>
        <v>0</v>
      </c>
      <c r="Z15" s="156">
        <f>' B_Populations'!N24</f>
        <v>0</v>
      </c>
      <c r="AA15" s="156">
        <f>IF(Z15=0,0,($I$15/$Z$15)*100000)</f>
        <v>0</v>
      </c>
      <c r="AB15" s="156">
        <f>' B_Populations'!P24</f>
        <v>0</v>
      </c>
      <c r="AC15" s="156">
        <f>IF(AB15=0,0,($J$15/$AB$15)*100000)</f>
        <v>0</v>
      </c>
      <c r="AD15" s="156">
        <f>' B_Populations'!R24</f>
        <v>0</v>
      </c>
      <c r="AE15" s="156">
        <f>IF(AD15=0,0,($K$15/$AD$15)*100000)</f>
        <v>0</v>
      </c>
      <c r="AF15" s="156">
        <f>' B_Populations'!T24</f>
        <v>0</v>
      </c>
      <c r="AG15" s="75">
        <f>IF(AF15=0,0,($L$15/$AF$15)*100000)</f>
        <v>0</v>
      </c>
      <c r="AH15" s="128"/>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6"/>
      <c r="B16" s="71" t="str">
        <f>' B_Populations'!$A$12</f>
        <v>10-14</v>
      </c>
      <c r="C16" s="161"/>
      <c r="D16" s="162"/>
      <c r="E16" s="163"/>
      <c r="F16" s="164"/>
      <c r="G16" s="164"/>
      <c r="H16" s="164"/>
      <c r="I16" s="164"/>
      <c r="J16" s="165"/>
      <c r="K16" s="165"/>
      <c r="L16" s="166"/>
      <c r="M16" s="73"/>
      <c r="N16" s="74">
        <f>' B_Populations'!B25</f>
        <v>0</v>
      </c>
      <c r="O16" s="156">
        <f>IF(N16=0,0,($C$16/$N$16)*100000)</f>
        <v>0</v>
      </c>
      <c r="P16" s="156">
        <f>' B_Populations'!D25</f>
        <v>0</v>
      </c>
      <c r="Q16" s="156">
        <f>IF(P16=0,0,($D$16/$P$16)*100000)</f>
        <v>0</v>
      </c>
      <c r="R16" s="156">
        <f>' B_Populations'!F25</f>
        <v>0</v>
      </c>
      <c r="S16" s="156">
        <f>IF(R16=0,0,($E$16/$R$16)*100000)</f>
        <v>0</v>
      </c>
      <c r="T16" s="156">
        <f>' B_Populations'!H25</f>
        <v>0</v>
      </c>
      <c r="U16" s="156">
        <f>IF(T16=0,0,($F$16/$T$16)*100000)</f>
        <v>0</v>
      </c>
      <c r="V16" s="156">
        <f>' B_Populations'!J25</f>
        <v>0</v>
      </c>
      <c r="W16" s="156">
        <f>IF(V16=0,0,($G$16/$V$16)*100000)</f>
        <v>0</v>
      </c>
      <c r="X16" s="156">
        <f>' B_Populations'!L25</f>
        <v>0</v>
      </c>
      <c r="Y16" s="156">
        <f>IF(X16=0,0,($H$16/$X$16)*100000)</f>
        <v>0</v>
      </c>
      <c r="Z16" s="156">
        <f>' B_Populations'!N25</f>
        <v>0</v>
      </c>
      <c r="AA16" s="156">
        <f>IF(Z16=0,0,($I$16/$Z$16)*100000)</f>
        <v>0</v>
      </c>
      <c r="AB16" s="156">
        <f>' B_Populations'!P25</f>
        <v>0</v>
      </c>
      <c r="AC16" s="156">
        <f>IF(AB16=0,0,($J$16/$AB$16)*100000)</f>
        <v>0</v>
      </c>
      <c r="AD16" s="156">
        <f>' B_Populations'!R25</f>
        <v>0</v>
      </c>
      <c r="AE16" s="156">
        <f>IF(AD16=0,0,($K$16/$AD$16)*100000)</f>
        <v>0</v>
      </c>
      <c r="AF16" s="156">
        <f>' B_Populations'!T25</f>
        <v>0</v>
      </c>
      <c r="AG16" s="75">
        <f>IF(AF16=0,0,($L$16/$AF$16)*100000)</f>
        <v>0</v>
      </c>
      <c r="AH16" s="128"/>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6"/>
      <c r="B17" s="71" t="str">
        <f>' B_Populations'!$A$13</f>
        <v>15-17</v>
      </c>
      <c r="C17" s="161"/>
      <c r="D17" s="162"/>
      <c r="E17" s="163"/>
      <c r="F17" s="164"/>
      <c r="G17" s="164"/>
      <c r="H17" s="164"/>
      <c r="I17" s="164"/>
      <c r="J17" s="165"/>
      <c r="K17" s="165"/>
      <c r="L17" s="166"/>
      <c r="M17" s="73"/>
      <c r="N17" s="74">
        <f>' B_Populations'!B26</f>
        <v>0</v>
      </c>
      <c r="O17" s="156">
        <f>IF(N17=0,0,($C$17/$N$17)*100000)</f>
        <v>0</v>
      </c>
      <c r="P17" s="156">
        <f>' B_Populations'!D26</f>
        <v>0</v>
      </c>
      <c r="Q17" s="156">
        <f>IF(P17=0,0,($D$17/$P$17)*100000)</f>
        <v>0</v>
      </c>
      <c r="R17" s="156">
        <f>' B_Populations'!F26</f>
        <v>0</v>
      </c>
      <c r="S17" s="156">
        <f>IF(R17=0,0,($E$17/$R$17)*100000)</f>
        <v>0</v>
      </c>
      <c r="T17" s="156">
        <f>' B_Populations'!H26</f>
        <v>0</v>
      </c>
      <c r="U17" s="156">
        <f>IF(T17=0,0,($F$17/$T$17)*100000)</f>
        <v>0</v>
      </c>
      <c r="V17" s="156">
        <f>' B_Populations'!J26</f>
        <v>0</v>
      </c>
      <c r="W17" s="156">
        <f>IF(V17=0,0,($G$17/$V$17)*100000)</f>
        <v>0</v>
      </c>
      <c r="X17" s="156">
        <f>' B_Populations'!L26</f>
        <v>0</v>
      </c>
      <c r="Y17" s="156">
        <f>IF(X17=0,0,($H$17/$X$17)*100000)</f>
        <v>0</v>
      </c>
      <c r="Z17" s="156">
        <f>' B_Populations'!N26</f>
        <v>0</v>
      </c>
      <c r="AA17" s="156">
        <f>IF(Z17=0,0,($I$17/$Z$17)*100000)</f>
        <v>0</v>
      </c>
      <c r="AB17" s="156">
        <f>' B_Populations'!P26</f>
        <v>0</v>
      </c>
      <c r="AC17" s="156">
        <f>IF(AB17=0,0,($J$17/$AB$17)*100000)</f>
        <v>0</v>
      </c>
      <c r="AD17" s="156">
        <f>' B_Populations'!R26</f>
        <v>0</v>
      </c>
      <c r="AE17" s="156">
        <f>IF(AD17=0,0,($K$17/$AD$17)*100000)</f>
        <v>0</v>
      </c>
      <c r="AF17" s="156">
        <f>' B_Populations'!T26</f>
        <v>0</v>
      </c>
      <c r="AG17" s="75">
        <f>IF(AF17=0,0,($L$17/$AF$17)*100000)</f>
        <v>0</v>
      </c>
      <c r="AH17" s="128"/>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6"/>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H18" s="129"/>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57"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57"/>
      <c r="B22" s="71" t="str">
        <f>' B_Populations'!$A$9</f>
        <v>&lt;1</v>
      </c>
      <c r="C22" s="150"/>
      <c r="D22" s="151"/>
      <c r="E22" s="152"/>
      <c r="F22" s="153"/>
      <c r="G22" s="153"/>
      <c r="H22" s="153"/>
      <c r="I22" s="153"/>
      <c r="J22" s="154"/>
      <c r="K22" s="154"/>
      <c r="L22" s="155"/>
      <c r="M22" s="73"/>
      <c r="N22" s="74">
        <f>' B_Populations'!B22</f>
        <v>0</v>
      </c>
      <c r="O22" s="156">
        <f>IF(N22=0,0,($C$22/$N$22)*100000)</f>
        <v>0</v>
      </c>
      <c r="P22" s="156">
        <f>' B_Populations'!D22</f>
        <v>0</v>
      </c>
      <c r="Q22" s="156">
        <f>IF(P22=0,0,($D$22/$P$22)*100000)</f>
        <v>0</v>
      </c>
      <c r="R22" s="156">
        <f>' B_Populations'!F22</f>
        <v>0</v>
      </c>
      <c r="S22" s="156">
        <f>IF(R22=0,0,($E$22/$R$22)*100000)</f>
        <v>0</v>
      </c>
      <c r="T22" s="156">
        <f>' B_Populations'!H22</f>
        <v>0</v>
      </c>
      <c r="U22" s="156">
        <f>IF(T22=0,0,($F$22/$T$22)*100000)</f>
        <v>0</v>
      </c>
      <c r="V22" s="156">
        <f>' B_Populations'!J22</f>
        <v>0</v>
      </c>
      <c r="W22" s="156">
        <f>IF(V22=0,0,($G$22/$V$22)*100000)</f>
        <v>0</v>
      </c>
      <c r="X22" s="156">
        <f>' B_Populations'!L22</f>
        <v>0</v>
      </c>
      <c r="Y22" s="156">
        <f>IF(X22=0,0,($H$22/$X$22)*100000)</f>
        <v>0</v>
      </c>
      <c r="Z22" s="156">
        <f>' B_Populations'!N22</f>
        <v>0</v>
      </c>
      <c r="AA22" s="156">
        <f>IF(Z22=0,0,($I$22/$Z$22)*100000)</f>
        <v>0</v>
      </c>
      <c r="AB22" s="156">
        <f>' B_Populations'!P22</f>
        <v>0</v>
      </c>
      <c r="AC22" s="156">
        <f>IF(AB22=0,0,($J$22/$AB$22)*100000)</f>
        <v>0</v>
      </c>
      <c r="AD22" s="156">
        <f>' B_Populations'!R22</f>
        <v>0</v>
      </c>
      <c r="AE22" s="156">
        <f>IF(AD22=0,0,($K$22/$AD$22)*100000)</f>
        <v>0</v>
      </c>
      <c r="AF22" s="156">
        <f>' B_Populations'!T22</f>
        <v>0</v>
      </c>
      <c r="AG22" s="75">
        <f>IF(AF22=0,0,($L$22/$AF$22)*100000)</f>
        <v>0</v>
      </c>
      <c r="AH22" s="128"/>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57"/>
      <c r="B23" s="80" t="str">
        <f>' B_Populations'!$A$10</f>
        <v>1-4</v>
      </c>
      <c r="C23" s="161"/>
      <c r="D23" s="162"/>
      <c r="E23" s="163"/>
      <c r="F23" s="164"/>
      <c r="G23" s="164"/>
      <c r="H23" s="164"/>
      <c r="I23" s="164"/>
      <c r="J23" s="165"/>
      <c r="K23" s="165"/>
      <c r="L23" s="166"/>
      <c r="M23" s="73"/>
      <c r="N23" s="74">
        <f>' B_Populations'!B23</f>
        <v>0</v>
      </c>
      <c r="O23" s="156">
        <f>IF(N23=0,0,($C$23/$N$23)*100000)</f>
        <v>0</v>
      </c>
      <c r="P23" s="156">
        <f>' B_Populations'!D23</f>
        <v>0</v>
      </c>
      <c r="Q23" s="156">
        <f>IF(P23=0,0,($D$23/$P$23)*100000)</f>
        <v>0</v>
      </c>
      <c r="R23" s="156">
        <f>' B_Populations'!F23</f>
        <v>0</v>
      </c>
      <c r="S23" s="156">
        <f>IF(R23=0,0,($E$23/$R$23)*100000)</f>
        <v>0</v>
      </c>
      <c r="T23" s="156">
        <f>' B_Populations'!H23</f>
        <v>0</v>
      </c>
      <c r="U23" s="156">
        <f>IF(T23=0,0,($F$23/$T$23)*100000)</f>
        <v>0</v>
      </c>
      <c r="V23" s="156">
        <f>' B_Populations'!J23</f>
        <v>0</v>
      </c>
      <c r="W23" s="156">
        <f>IF(V23=0,0,($G$23/$V$23)*100000)</f>
        <v>0</v>
      </c>
      <c r="X23" s="156">
        <f>' B_Populations'!L23</f>
        <v>0</v>
      </c>
      <c r="Y23" s="156">
        <f>IF(X23=0,0,($H$23/$X$23)*100000)</f>
        <v>0</v>
      </c>
      <c r="Z23" s="156">
        <f>' B_Populations'!N23</f>
        <v>0</v>
      </c>
      <c r="AA23" s="156">
        <f>IF(Z23=0,0,($I$23/$Z$23)*100000)</f>
        <v>0</v>
      </c>
      <c r="AB23" s="156">
        <f>' B_Populations'!P23</f>
        <v>0</v>
      </c>
      <c r="AC23" s="156">
        <f>IF(AB23=0,0,($J$23/$AB$23)*100000)</f>
        <v>0</v>
      </c>
      <c r="AD23" s="156">
        <f>' B_Populations'!R23</f>
        <v>0</v>
      </c>
      <c r="AE23" s="156">
        <f>IF(AD23=0,0,($K$23/$AD$23)*100000)</f>
        <v>0</v>
      </c>
      <c r="AF23" s="156">
        <f>' B_Populations'!T23</f>
        <v>0</v>
      </c>
      <c r="AG23" s="75">
        <f>IF(AF23=0,0,($L$23/$AF$23)*100000)</f>
        <v>0</v>
      </c>
      <c r="AH23" s="128"/>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57"/>
      <c r="B24" s="71" t="str">
        <f>' B_Populations'!$A$11</f>
        <v>5-9</v>
      </c>
      <c r="C24" s="161"/>
      <c r="D24" s="162"/>
      <c r="E24" s="163"/>
      <c r="F24" s="164"/>
      <c r="G24" s="164"/>
      <c r="H24" s="164"/>
      <c r="I24" s="164"/>
      <c r="J24" s="165"/>
      <c r="K24" s="165"/>
      <c r="L24" s="166"/>
      <c r="M24" s="73"/>
      <c r="N24" s="74">
        <f>' B_Populations'!B24</f>
        <v>0</v>
      </c>
      <c r="O24" s="156">
        <f>IF(N24=0,0,($C$24/$N$24)*100000)</f>
        <v>0</v>
      </c>
      <c r="P24" s="156">
        <f>' B_Populations'!D24</f>
        <v>0</v>
      </c>
      <c r="Q24" s="156">
        <f>IF(P24=0,0,($D$24/$P$24)*100000)</f>
        <v>0</v>
      </c>
      <c r="R24" s="156">
        <f>' B_Populations'!F24</f>
        <v>0</v>
      </c>
      <c r="S24" s="156">
        <f>IF(R24=0,0,($E$24/$R$24)*100000)</f>
        <v>0</v>
      </c>
      <c r="T24" s="156">
        <f>' B_Populations'!H24</f>
        <v>0</v>
      </c>
      <c r="U24" s="156">
        <f>IF(T24=0,0,($F$24/$T$24)*100000)</f>
        <v>0</v>
      </c>
      <c r="V24" s="156">
        <f>' B_Populations'!J24</f>
        <v>0</v>
      </c>
      <c r="W24" s="156">
        <f>IF(V24=0,0,($G$24/$V$24)*100000)</f>
        <v>0</v>
      </c>
      <c r="X24" s="156">
        <f>' B_Populations'!L24</f>
        <v>0</v>
      </c>
      <c r="Y24" s="156">
        <f>IF(X24=0,0,($H$24/$X$24)*100000)</f>
        <v>0</v>
      </c>
      <c r="Z24" s="156">
        <f>' B_Populations'!N24</f>
        <v>0</v>
      </c>
      <c r="AA24" s="156">
        <f>IF(Z24=0,0,($I$24/$Z$24)*100000)</f>
        <v>0</v>
      </c>
      <c r="AB24" s="156">
        <f>' B_Populations'!P24</f>
        <v>0</v>
      </c>
      <c r="AC24" s="156">
        <f>IF(AB24=0,0,($J$24/$AB$24)*100000)</f>
        <v>0</v>
      </c>
      <c r="AD24" s="156">
        <f>' B_Populations'!R24</f>
        <v>0</v>
      </c>
      <c r="AE24" s="156">
        <f>IF(AD24=0,0,($K$24/$AD$24)*100000)</f>
        <v>0</v>
      </c>
      <c r="AF24" s="156">
        <f>' B_Populations'!T24</f>
        <v>0</v>
      </c>
      <c r="AG24" s="75">
        <f>IF(AF24=0,0,($L$24/$AF$24)*100000)</f>
        <v>0</v>
      </c>
      <c r="AH24" s="128"/>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57"/>
      <c r="B25" s="71" t="str">
        <f>' B_Populations'!$A$12</f>
        <v>10-14</v>
      </c>
      <c r="C25" s="161"/>
      <c r="D25" s="162"/>
      <c r="E25" s="163"/>
      <c r="F25" s="164"/>
      <c r="G25" s="164"/>
      <c r="H25" s="164"/>
      <c r="I25" s="164"/>
      <c r="J25" s="165"/>
      <c r="K25" s="165"/>
      <c r="L25" s="166"/>
      <c r="M25" s="73"/>
      <c r="N25" s="74">
        <f>' B_Populations'!B25</f>
        <v>0</v>
      </c>
      <c r="O25" s="156">
        <f>IF(N25=0,0,($C$25/$N$25)*100000)</f>
        <v>0</v>
      </c>
      <c r="P25" s="156">
        <f>' B_Populations'!D25</f>
        <v>0</v>
      </c>
      <c r="Q25" s="156">
        <f>IF(P25=0,0,($D$25/$P$25)*100000)</f>
        <v>0</v>
      </c>
      <c r="R25" s="156">
        <f>' B_Populations'!F25</f>
        <v>0</v>
      </c>
      <c r="S25" s="156">
        <f>IF(R25=0,0,($E$25/$R$25)*100000)</f>
        <v>0</v>
      </c>
      <c r="T25" s="156">
        <f>' B_Populations'!H25</f>
        <v>0</v>
      </c>
      <c r="U25" s="156">
        <f>IF(T25=0,0,($F$25/$T$25)*100000)</f>
        <v>0</v>
      </c>
      <c r="V25" s="156">
        <f>' B_Populations'!J25</f>
        <v>0</v>
      </c>
      <c r="W25" s="156">
        <f>IF(V25=0,0,($G$25/$V$25)*100000)</f>
        <v>0</v>
      </c>
      <c r="X25" s="156">
        <f>' B_Populations'!L25</f>
        <v>0</v>
      </c>
      <c r="Y25" s="156">
        <f>IF(X25=0,0,($H$25/$X$25)*100000)</f>
        <v>0</v>
      </c>
      <c r="Z25" s="156">
        <f>' B_Populations'!N25</f>
        <v>0</v>
      </c>
      <c r="AA25" s="156">
        <f>IF(Z25=0,0,($I$25/$Z$25)*100000)</f>
        <v>0</v>
      </c>
      <c r="AB25" s="156">
        <f>' B_Populations'!P25</f>
        <v>0</v>
      </c>
      <c r="AC25" s="156">
        <f>IF(AB25=0,0,($J$25/$AB$25)*100000)</f>
        <v>0</v>
      </c>
      <c r="AD25" s="156">
        <f>' B_Populations'!R25</f>
        <v>0</v>
      </c>
      <c r="AE25" s="156">
        <f>IF(AD25=0,0,($K$25/$AD$25)*100000)</f>
        <v>0</v>
      </c>
      <c r="AF25" s="156">
        <f>' B_Populations'!T25</f>
        <v>0</v>
      </c>
      <c r="AG25" s="75">
        <f>IF(AF25=0,0,($L$25/$AF$25)*100000)</f>
        <v>0</v>
      </c>
      <c r="AH25" s="128"/>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57"/>
      <c r="B26" s="71" t="str">
        <f>' B_Populations'!$A$13</f>
        <v>15-17</v>
      </c>
      <c r="C26" s="161"/>
      <c r="D26" s="162"/>
      <c r="E26" s="163"/>
      <c r="F26" s="164"/>
      <c r="G26" s="164"/>
      <c r="H26" s="164"/>
      <c r="I26" s="164"/>
      <c r="J26" s="165"/>
      <c r="K26" s="165"/>
      <c r="L26" s="166"/>
      <c r="M26" s="73"/>
      <c r="N26" s="74">
        <f>' B_Populations'!B26</f>
        <v>0</v>
      </c>
      <c r="O26" s="156">
        <f>IF(N26=0,0,($C$26/$N$26)*100000)</f>
        <v>0</v>
      </c>
      <c r="P26" s="156">
        <f>' B_Populations'!D26</f>
        <v>0</v>
      </c>
      <c r="Q26" s="156">
        <f>IF(P26=0,0,($D$26/$P$26)*100000)</f>
        <v>0</v>
      </c>
      <c r="R26" s="156">
        <f>' B_Populations'!F26</f>
        <v>0</v>
      </c>
      <c r="S26" s="156">
        <f>IF(R26=0,0,($E$26/$R$26)*100000)</f>
        <v>0</v>
      </c>
      <c r="T26" s="156">
        <f>' B_Populations'!H26</f>
        <v>0</v>
      </c>
      <c r="U26" s="156">
        <f>IF(T26=0,0,($F$26/$T$26)*100000)</f>
        <v>0</v>
      </c>
      <c r="V26" s="156">
        <f>' B_Populations'!J26</f>
        <v>0</v>
      </c>
      <c r="W26" s="156">
        <f>IF(V26=0,0,($G$26/$V$26)*100000)</f>
        <v>0</v>
      </c>
      <c r="X26" s="156">
        <f>' B_Populations'!L26</f>
        <v>0</v>
      </c>
      <c r="Y26" s="156">
        <f>IF(X26=0,0,($H$26/$X$26)*100000)</f>
        <v>0</v>
      </c>
      <c r="Z26" s="156">
        <f>' B_Populations'!N26</f>
        <v>0</v>
      </c>
      <c r="AA26" s="156">
        <f>IF(Z26=0,0,($I$26/$Z$26)*100000)</f>
        <v>0</v>
      </c>
      <c r="AB26" s="156">
        <f>' B_Populations'!P26</f>
        <v>0</v>
      </c>
      <c r="AC26" s="156">
        <f>IF(AB26=0,0,($J$26/$AB$26)*100000)</f>
        <v>0</v>
      </c>
      <c r="AD26" s="156">
        <f>' B_Populations'!R26</f>
        <v>0</v>
      </c>
      <c r="AE26" s="156">
        <f>IF(AD26=0,0,($K$26/$AD$26)*100000)</f>
        <v>0</v>
      </c>
      <c r="AF26" s="156">
        <f>' B_Populations'!T26</f>
        <v>0</v>
      </c>
      <c r="AG26" s="75">
        <f>IF(AF26=0,0,($L$26/$AF$26)*100000)</f>
        <v>0</v>
      </c>
      <c r="AH26" s="128"/>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57"/>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H27" s="129"/>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honeticPr fontId="3"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Normal="100" workbookViewId="0">
      <pane xSplit="1" topLeftCell="B1" activePane="topRight" state="frozen"/>
      <selection pane="topRight" activeCell="B1" sqref="B1:E1"/>
    </sheetView>
  </sheetViews>
  <sheetFormatPr defaultRowHeight="18.5" x14ac:dyDescent="0.45"/>
  <cols>
    <col min="1" max="1" width="11.6328125" style="215"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14">
        <f>' B_Populations'!D30</f>
        <v>0</v>
      </c>
      <c r="B1" s="258" t="s">
        <v>186</v>
      </c>
      <c r="C1" s="259"/>
      <c r="D1" s="259"/>
      <c r="E1" s="259"/>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3" t="s">
        <v>161</v>
      </c>
      <c r="AM1" s="254"/>
      <c r="AN1" s="254"/>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5" t="s">
        <v>193</v>
      </c>
      <c r="B3" s="62" t="s">
        <v>113</v>
      </c>
      <c r="C3" s="142" t="s">
        <v>192</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5"/>
      <c r="B4" s="71" t="str">
        <f>' B_Populations'!$A$9</f>
        <v>&lt;1</v>
      </c>
      <c r="C4" s="150"/>
      <c r="D4" s="151"/>
      <c r="E4" s="152"/>
      <c r="F4" s="153"/>
      <c r="G4" s="153"/>
      <c r="H4" s="153"/>
      <c r="I4" s="153"/>
      <c r="J4" s="154"/>
      <c r="K4" s="154"/>
      <c r="L4" s="155"/>
      <c r="M4" s="73"/>
      <c r="N4" s="74">
        <f>' B_Populations'!B35</f>
        <v>0</v>
      </c>
      <c r="O4" s="156">
        <f>IF(N4=0,0,($C$4/$N$4)*100000)</f>
        <v>0</v>
      </c>
      <c r="P4" s="156">
        <f>' B_Populations'!D35</f>
        <v>0</v>
      </c>
      <c r="Q4" s="156">
        <f>IF(P4=0,0,($D$4/$P$4)*100000)</f>
        <v>0</v>
      </c>
      <c r="R4" s="156">
        <f>' B_Populations'!F35</f>
        <v>0</v>
      </c>
      <c r="S4" s="156">
        <f>IF(R4=0,0,($E$4/$R$4)*100000)</f>
        <v>0</v>
      </c>
      <c r="T4" s="156">
        <f>' B_Populations'!H35</f>
        <v>0</v>
      </c>
      <c r="U4" s="156">
        <f>IF(T4=0,0,($F$4/$T$4)*100000)</f>
        <v>0</v>
      </c>
      <c r="V4" s="156">
        <f>' B_Populations'!J35</f>
        <v>0</v>
      </c>
      <c r="W4" s="156">
        <f>IF(V4=0,0,($G$4/$V$4)*100000)</f>
        <v>0</v>
      </c>
      <c r="X4" s="156">
        <f>' B_Populations'!L35</f>
        <v>0</v>
      </c>
      <c r="Y4" s="156">
        <f>IF(X4=0,0,($H$4/$X$4)*100000)</f>
        <v>0</v>
      </c>
      <c r="Z4" s="156">
        <f>' B_Populations'!N35</f>
        <v>0</v>
      </c>
      <c r="AA4" s="156">
        <f>IF(Z4=0,0,($I$4/$Z$4)*100000)</f>
        <v>0</v>
      </c>
      <c r="AB4" s="156">
        <f>' B_Populations'!P35</f>
        <v>0</v>
      </c>
      <c r="AC4" s="156">
        <f>IF(AB4=0,0,($J$4/$AB$4)*100000)</f>
        <v>0</v>
      </c>
      <c r="AD4" s="156">
        <f>' B_Populations'!R35</f>
        <v>0</v>
      </c>
      <c r="AE4" s="156">
        <f>IF(AD4=0,0,($K$4/$AD$4)*100000)</f>
        <v>0</v>
      </c>
      <c r="AF4" s="156">
        <f>' B_Populations'!T35</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5"/>
      <c r="B5" s="80" t="str">
        <f>' B_Populations'!$A$10</f>
        <v>1-4</v>
      </c>
      <c r="C5" s="161"/>
      <c r="D5" s="162"/>
      <c r="E5" s="163"/>
      <c r="F5" s="164"/>
      <c r="G5" s="164"/>
      <c r="H5" s="164"/>
      <c r="I5" s="164"/>
      <c r="J5" s="165"/>
      <c r="K5" s="165"/>
      <c r="L5" s="166"/>
      <c r="M5" s="73"/>
      <c r="N5" s="74">
        <f>' B_Populations'!B36</f>
        <v>0</v>
      </c>
      <c r="O5" s="156">
        <f>IF(N5=0,0,($C$5/$N$5)*100000)</f>
        <v>0</v>
      </c>
      <c r="P5" s="156">
        <f>' B_Populations'!D36</f>
        <v>0</v>
      </c>
      <c r="Q5" s="156">
        <f>IF(P5=0,0,($D$5/$P$5)*100000)</f>
        <v>0</v>
      </c>
      <c r="R5" s="156">
        <f>' B_Populations'!F36</f>
        <v>0</v>
      </c>
      <c r="S5" s="156">
        <f>IF(R5=0,0,($E$5/$R$5)*100000)</f>
        <v>0</v>
      </c>
      <c r="T5" s="156">
        <f>' B_Populations'!H36</f>
        <v>0</v>
      </c>
      <c r="U5" s="156">
        <f>IF(T5=0,0,($F$5/$T$5)*100000)</f>
        <v>0</v>
      </c>
      <c r="V5" s="156">
        <f>' B_Populations'!J36</f>
        <v>0</v>
      </c>
      <c r="W5" s="156">
        <f>IF(V5=0,0,($G$5/$V$5)*100000)</f>
        <v>0</v>
      </c>
      <c r="X5" s="156">
        <f>' B_Populations'!L36</f>
        <v>0</v>
      </c>
      <c r="Y5" s="156">
        <f>IF(X5=0,0,($G$5/$X$5)*100000)</f>
        <v>0</v>
      </c>
      <c r="Z5" s="156">
        <f>' B_Populations'!N36</f>
        <v>0</v>
      </c>
      <c r="AA5" s="156">
        <f>IF(Z5=0,0,($I$5/$Z$5)*100000)</f>
        <v>0</v>
      </c>
      <c r="AB5" s="156">
        <f>' B_Populations'!P36</f>
        <v>0</v>
      </c>
      <c r="AC5" s="156">
        <f>IF(AB5=0,0,($J$5/$AB$5)*100000)</f>
        <v>0</v>
      </c>
      <c r="AD5" s="156">
        <f>' B_Populations'!R36</f>
        <v>0</v>
      </c>
      <c r="AE5" s="156">
        <f>IF(AD5=0,0,($K$5/$AD$5)*100000)</f>
        <v>0</v>
      </c>
      <c r="AF5" s="156">
        <f>' B_Populations'!T36</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5"/>
      <c r="B6" s="71" t="str">
        <f>' B_Populations'!$A$11</f>
        <v>5-9</v>
      </c>
      <c r="C6" s="161"/>
      <c r="D6" s="162"/>
      <c r="E6" s="163"/>
      <c r="F6" s="164"/>
      <c r="G6" s="164"/>
      <c r="H6" s="164"/>
      <c r="I6" s="164"/>
      <c r="J6" s="165"/>
      <c r="K6" s="165"/>
      <c r="L6" s="166"/>
      <c r="M6" s="73"/>
      <c r="N6" s="74">
        <f>' B_Populations'!B37</f>
        <v>0</v>
      </c>
      <c r="O6" s="156">
        <f>IF(N6=0,0,($C$6/$N$6)*100000)</f>
        <v>0</v>
      </c>
      <c r="P6" s="156">
        <f>' B_Populations'!D37</f>
        <v>0</v>
      </c>
      <c r="Q6" s="156">
        <f>IF(P6=0,0,($D$6/$P$6)*100000)</f>
        <v>0</v>
      </c>
      <c r="R6" s="156">
        <f>' B_Populations'!F37</f>
        <v>0</v>
      </c>
      <c r="S6" s="156">
        <f>IF(R6=0,0,($E$6/$R$6)*100000)</f>
        <v>0</v>
      </c>
      <c r="T6" s="156">
        <f>' B_Populations'!H37</f>
        <v>0</v>
      </c>
      <c r="U6" s="156">
        <f>IF(T6=0,0,($F$6/$T$6)*100000)</f>
        <v>0</v>
      </c>
      <c r="V6" s="156">
        <f>' B_Populations'!J37</f>
        <v>0</v>
      </c>
      <c r="W6" s="156">
        <f>IF(V6=0,0,($G$6/$V$6)*100000)</f>
        <v>0</v>
      </c>
      <c r="X6" s="156">
        <f>' B_Populations'!L37</f>
        <v>0</v>
      </c>
      <c r="Y6" s="156">
        <f>IF(X6=0,0,($G$6/$X$6)*100000)</f>
        <v>0</v>
      </c>
      <c r="Z6" s="156">
        <f>' B_Populations'!N37</f>
        <v>0</v>
      </c>
      <c r="AA6" s="156">
        <f>IF(Z6=0,0,($I$6/$Z$6)*100000)</f>
        <v>0</v>
      </c>
      <c r="AB6" s="156">
        <f>' B_Populations'!P37</f>
        <v>0</v>
      </c>
      <c r="AC6" s="156">
        <f>IF(AB6=0,0,($J$6/$AB$6)*100000)</f>
        <v>0</v>
      </c>
      <c r="AD6" s="156">
        <f>' B_Populations'!R37</f>
        <v>0</v>
      </c>
      <c r="AE6" s="156">
        <f>IF(AD6=0,0,($K$6/$AD$6)*100000)</f>
        <v>0</v>
      </c>
      <c r="AF6" s="156">
        <f>' B_Populations'!T37</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5"/>
      <c r="B7" s="71" t="str">
        <f>' B_Populations'!$A$12</f>
        <v>10-14</v>
      </c>
      <c r="C7" s="161"/>
      <c r="D7" s="162"/>
      <c r="E7" s="163"/>
      <c r="F7" s="164"/>
      <c r="G7" s="164"/>
      <c r="H7" s="164"/>
      <c r="I7" s="164"/>
      <c r="J7" s="165"/>
      <c r="K7" s="165"/>
      <c r="L7" s="166"/>
      <c r="M7" s="73"/>
      <c r="N7" s="74">
        <f>' B_Populations'!B38</f>
        <v>0</v>
      </c>
      <c r="O7" s="156">
        <f>IF(N7=0,0,($C$7/$N$7)*100000)</f>
        <v>0</v>
      </c>
      <c r="P7" s="156">
        <f>' B_Populations'!D38</f>
        <v>0</v>
      </c>
      <c r="Q7" s="156">
        <f>IF(P7=0,0,($D$7/$P$7)*100000)</f>
        <v>0</v>
      </c>
      <c r="R7" s="156">
        <f>' B_Populations'!F38</f>
        <v>0</v>
      </c>
      <c r="S7" s="156">
        <f>IF(R7=0,0,($E$7/$R$7)*100000)</f>
        <v>0</v>
      </c>
      <c r="T7" s="156">
        <f>' B_Populations'!H38</f>
        <v>0</v>
      </c>
      <c r="U7" s="156">
        <f>IF(T7=0,0,($F$7/$T$7)*100000)</f>
        <v>0</v>
      </c>
      <c r="V7" s="156">
        <f>' B_Populations'!J38</f>
        <v>0</v>
      </c>
      <c r="W7" s="156">
        <f>IF(V7=0,0,($G$7/$V$7)*100000)</f>
        <v>0</v>
      </c>
      <c r="X7" s="156">
        <f>' B_Populations'!L38</f>
        <v>0</v>
      </c>
      <c r="Y7" s="156">
        <f>IF(X7=0,0,($G$7/$X$7)*100000)</f>
        <v>0</v>
      </c>
      <c r="Z7" s="156">
        <f>' B_Populations'!N38</f>
        <v>0</v>
      </c>
      <c r="AA7" s="156">
        <f>IF(Z7=0,0,($I$7/$Z$7)*100000)</f>
        <v>0</v>
      </c>
      <c r="AB7" s="156">
        <f>' B_Populations'!P38</f>
        <v>0</v>
      </c>
      <c r="AC7" s="156">
        <f>IF(AB7=0,0,($J$7/$AB$7)*100000)</f>
        <v>0</v>
      </c>
      <c r="AD7" s="156">
        <f>' B_Populations'!R38</f>
        <v>0</v>
      </c>
      <c r="AE7" s="156">
        <f>IF(AD7=0,0,($K$7/$AD$7)*100000)</f>
        <v>0</v>
      </c>
      <c r="AF7" s="156">
        <f>' B_Populations'!T38</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5"/>
      <c r="B8" s="71" t="str">
        <f>' B_Populations'!$A$13</f>
        <v>15-17</v>
      </c>
      <c r="C8" s="161"/>
      <c r="D8" s="162"/>
      <c r="E8" s="163"/>
      <c r="F8" s="164"/>
      <c r="G8" s="164"/>
      <c r="H8" s="164"/>
      <c r="I8" s="164"/>
      <c r="J8" s="165"/>
      <c r="K8" s="165"/>
      <c r="L8" s="166"/>
      <c r="M8" s="73"/>
      <c r="N8" s="74">
        <f>' B_Populations'!B39</f>
        <v>0</v>
      </c>
      <c r="O8" s="156">
        <f>IF(N8=0,0,($C$8/$N$8)*100000)</f>
        <v>0</v>
      </c>
      <c r="P8" s="156">
        <f>' B_Populations'!D39</f>
        <v>0</v>
      </c>
      <c r="Q8" s="156">
        <f>IF(P8=0,0,($D$8/$P$8)*100000)</f>
        <v>0</v>
      </c>
      <c r="R8" s="156">
        <f>' B_Populations'!F39</f>
        <v>0</v>
      </c>
      <c r="S8" s="156">
        <f>IF(R8=0,0,($E$8/$R$8)*100000)</f>
        <v>0</v>
      </c>
      <c r="T8" s="156">
        <f>' B_Populations'!H39</f>
        <v>0</v>
      </c>
      <c r="U8" s="156">
        <f>IF(T8=0,0,($F$8/$T$8)*100000)</f>
        <v>0</v>
      </c>
      <c r="V8" s="156">
        <f>' B_Populations'!J39</f>
        <v>0</v>
      </c>
      <c r="W8" s="156">
        <f>IF(V8=0,0,($G$8/$V$8)*100000)</f>
        <v>0</v>
      </c>
      <c r="X8" s="156">
        <f>' B_Populations'!L39</f>
        <v>0</v>
      </c>
      <c r="Y8" s="156">
        <f>IF(X8=0,0,($G$8/$X$8)*100000)</f>
        <v>0</v>
      </c>
      <c r="Z8" s="156">
        <f>' B_Populations'!N39</f>
        <v>0</v>
      </c>
      <c r="AA8" s="156">
        <f>IF(Z8=0,0,($I$8/$Z$8)*100000)</f>
        <v>0</v>
      </c>
      <c r="AB8" s="156">
        <f>' B_Populations'!P39</f>
        <v>0</v>
      </c>
      <c r="AC8" s="156">
        <f>IF(AB8=0,0,($J$8/$AB$8)*100000)</f>
        <v>0</v>
      </c>
      <c r="AD8" s="156">
        <f>' B_Populations'!R39</f>
        <v>0</v>
      </c>
      <c r="AE8" s="156">
        <f>IF(AD8=0,0,($K$8/$AD$8)*100000)</f>
        <v>0</v>
      </c>
      <c r="AF8" s="156">
        <f>' B_Populations'!T39</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5"/>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6"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6"/>
      <c r="B13" s="71" t="str">
        <f>' B_Populations'!$A$9</f>
        <v>&lt;1</v>
      </c>
      <c r="C13" s="150"/>
      <c r="D13" s="151"/>
      <c r="E13" s="152"/>
      <c r="F13" s="153"/>
      <c r="G13" s="153"/>
      <c r="H13" s="153"/>
      <c r="I13" s="153"/>
      <c r="J13" s="154"/>
      <c r="K13" s="154"/>
      <c r="L13" s="155"/>
      <c r="M13" s="73"/>
      <c r="N13" s="74">
        <f>' B_Populations'!B35</f>
        <v>0</v>
      </c>
      <c r="O13" s="156">
        <f>IF(N13=0,0,($C$13/$N$13)*100000)</f>
        <v>0</v>
      </c>
      <c r="P13" s="156">
        <f>' B_Populations'!D35</f>
        <v>0</v>
      </c>
      <c r="Q13" s="156">
        <f>IF(P13=0,0,($D$13/$P$13)*100000)</f>
        <v>0</v>
      </c>
      <c r="R13" s="156">
        <f>' B_Populations'!F35</f>
        <v>0</v>
      </c>
      <c r="S13" s="156">
        <f>IF(R13=0,0,($E$13/$R$13)*100000)</f>
        <v>0</v>
      </c>
      <c r="T13" s="156">
        <f>' B_Populations'!H35</f>
        <v>0</v>
      </c>
      <c r="U13" s="156">
        <f>IF(T13=0,0,($F$13/$T$13)*100000)</f>
        <v>0</v>
      </c>
      <c r="V13" s="156">
        <f>' B_Populations'!J35</f>
        <v>0</v>
      </c>
      <c r="W13" s="156">
        <f>IF(V13=0,0,($G$13/$V$13)*100000)</f>
        <v>0</v>
      </c>
      <c r="X13" s="156">
        <f>' B_Populations'!L35</f>
        <v>0</v>
      </c>
      <c r="Y13" s="156">
        <f>IF(X13=0,0,($H$13/$X$13)*100000)</f>
        <v>0</v>
      </c>
      <c r="Z13" s="156">
        <f>' B_Populations'!N35</f>
        <v>0</v>
      </c>
      <c r="AA13" s="156">
        <f>IF(Z13=0,0,($I$13/$Z$13)*100000)</f>
        <v>0</v>
      </c>
      <c r="AB13" s="156">
        <f>' B_Populations'!P35</f>
        <v>0</v>
      </c>
      <c r="AC13" s="156">
        <f>IF(AB13=0,0,($J$13/$AB$13)*100000)</f>
        <v>0</v>
      </c>
      <c r="AD13" s="156">
        <f>' B_Populations'!R35</f>
        <v>0</v>
      </c>
      <c r="AE13" s="156">
        <f>IF(AD13=0,0,($K$13/$AD$13)*100000)</f>
        <v>0</v>
      </c>
      <c r="AF13" s="156">
        <f>' B_Populations'!T35</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6"/>
      <c r="B14" s="80" t="str">
        <f>' B_Populations'!$A$10</f>
        <v>1-4</v>
      </c>
      <c r="C14" s="161"/>
      <c r="D14" s="162"/>
      <c r="E14" s="163"/>
      <c r="F14" s="164"/>
      <c r="G14" s="164"/>
      <c r="H14" s="164"/>
      <c r="I14" s="164"/>
      <c r="J14" s="165"/>
      <c r="K14" s="165"/>
      <c r="L14" s="166"/>
      <c r="M14" s="73"/>
      <c r="N14" s="74">
        <f>' B_Populations'!B36</f>
        <v>0</v>
      </c>
      <c r="O14" s="156">
        <f>IF(N14=0,0,($C$14/$N$14)*100000)</f>
        <v>0</v>
      </c>
      <c r="P14" s="156">
        <f>' B_Populations'!D36</f>
        <v>0</v>
      </c>
      <c r="Q14" s="156">
        <f>IF(P14=0,0,($D$14/$P$14)*100000)</f>
        <v>0</v>
      </c>
      <c r="R14" s="156">
        <f>' B_Populations'!F36</f>
        <v>0</v>
      </c>
      <c r="S14" s="156">
        <f>IF(R14=0,0,($E$14/$R$14)*100000)</f>
        <v>0</v>
      </c>
      <c r="T14" s="156">
        <f>' B_Populations'!H36</f>
        <v>0</v>
      </c>
      <c r="U14" s="156">
        <f>IF(T14=0,0,($F$14/$T$14)*100000)</f>
        <v>0</v>
      </c>
      <c r="V14" s="156">
        <f>' B_Populations'!J36</f>
        <v>0</v>
      </c>
      <c r="W14" s="156">
        <f>IF(V14=0,0,($G$14/$V$14)*100000)</f>
        <v>0</v>
      </c>
      <c r="X14" s="156">
        <f>' B_Populations'!L36</f>
        <v>0</v>
      </c>
      <c r="Y14" s="156">
        <f>IF(X14=0,0,($H$14/$X$14)*100000)</f>
        <v>0</v>
      </c>
      <c r="Z14" s="156">
        <f>' B_Populations'!N36</f>
        <v>0</v>
      </c>
      <c r="AA14" s="156">
        <f>IF(Z14=0,0,($I$14/$Z$14)*100000)</f>
        <v>0</v>
      </c>
      <c r="AB14" s="156">
        <f>' B_Populations'!P36</f>
        <v>0</v>
      </c>
      <c r="AC14" s="156">
        <f>IF(AB14=0,0,($J$14/$AB$14)*100000)</f>
        <v>0</v>
      </c>
      <c r="AD14" s="156">
        <f>' B_Populations'!R36</f>
        <v>0</v>
      </c>
      <c r="AE14" s="156">
        <f>IF(AD14=0,0,($K$14/$AD$14)*100000)</f>
        <v>0</v>
      </c>
      <c r="AF14" s="156">
        <f>' B_Populations'!T36</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6"/>
      <c r="B15" s="71" t="str">
        <f>' B_Populations'!$A$11</f>
        <v>5-9</v>
      </c>
      <c r="C15" s="161"/>
      <c r="D15" s="162"/>
      <c r="E15" s="163"/>
      <c r="F15" s="164"/>
      <c r="G15" s="164"/>
      <c r="H15" s="164"/>
      <c r="I15" s="164"/>
      <c r="J15" s="165"/>
      <c r="K15" s="165"/>
      <c r="L15" s="166"/>
      <c r="M15" s="73"/>
      <c r="N15" s="74">
        <f>' B_Populations'!B37</f>
        <v>0</v>
      </c>
      <c r="O15" s="156">
        <f>IF(N15=0,0,($C$15/$N$15)*100000)</f>
        <v>0</v>
      </c>
      <c r="P15" s="156">
        <f>' B_Populations'!D37</f>
        <v>0</v>
      </c>
      <c r="Q15" s="156">
        <f>IF(P15=0,0,($D$15/$P$15)*100000)</f>
        <v>0</v>
      </c>
      <c r="R15" s="156">
        <f>' B_Populations'!F37</f>
        <v>0</v>
      </c>
      <c r="S15" s="156">
        <f>IF(R15=0,0,($E$15/$R$15)*100000)</f>
        <v>0</v>
      </c>
      <c r="T15" s="156">
        <f>' B_Populations'!H37</f>
        <v>0</v>
      </c>
      <c r="U15" s="156">
        <f>IF(T15=0,0,($F$15/$T$15)*100000)</f>
        <v>0</v>
      </c>
      <c r="V15" s="156">
        <f>' B_Populations'!J37</f>
        <v>0</v>
      </c>
      <c r="W15" s="156">
        <f>IF(V15=0,0,($G$15/$V$15)*100000)</f>
        <v>0</v>
      </c>
      <c r="X15" s="156">
        <f>' B_Populations'!L37</f>
        <v>0</v>
      </c>
      <c r="Y15" s="156">
        <f>IF(X15=0,0,($H$15/$X$15)*100000)</f>
        <v>0</v>
      </c>
      <c r="Z15" s="156">
        <f>' B_Populations'!N37</f>
        <v>0</v>
      </c>
      <c r="AA15" s="156">
        <f>IF(Z15=0,0,($I$15/$Z$15)*100000)</f>
        <v>0</v>
      </c>
      <c r="AB15" s="156">
        <f>' B_Populations'!P37</f>
        <v>0</v>
      </c>
      <c r="AC15" s="156">
        <f>IF(AB15=0,0,($J$15/$AB$15)*100000)</f>
        <v>0</v>
      </c>
      <c r="AD15" s="156">
        <f>' B_Populations'!R37</f>
        <v>0</v>
      </c>
      <c r="AE15" s="156">
        <f>IF(AD15=0,0,($K$15/$AD$15)*100000)</f>
        <v>0</v>
      </c>
      <c r="AF15" s="156">
        <f>' B_Populations'!T37</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6"/>
      <c r="B16" s="71" t="str">
        <f>' B_Populations'!$A$12</f>
        <v>10-14</v>
      </c>
      <c r="C16" s="161"/>
      <c r="D16" s="162"/>
      <c r="E16" s="163"/>
      <c r="F16" s="164"/>
      <c r="G16" s="164"/>
      <c r="H16" s="164"/>
      <c r="I16" s="164"/>
      <c r="J16" s="165"/>
      <c r="K16" s="165"/>
      <c r="L16" s="166"/>
      <c r="M16" s="73"/>
      <c r="N16" s="74">
        <f>' B_Populations'!B38</f>
        <v>0</v>
      </c>
      <c r="O16" s="156">
        <f>IF(N16=0,0,($C$16/$N$16)*100000)</f>
        <v>0</v>
      </c>
      <c r="P16" s="156">
        <f>' B_Populations'!D38</f>
        <v>0</v>
      </c>
      <c r="Q16" s="156">
        <f>IF(P16=0,0,($D$16/$P$16)*100000)</f>
        <v>0</v>
      </c>
      <c r="R16" s="156">
        <f>' B_Populations'!F38</f>
        <v>0</v>
      </c>
      <c r="S16" s="156">
        <f>IF(R16=0,0,($E$16/$R$16)*100000)</f>
        <v>0</v>
      </c>
      <c r="T16" s="156">
        <f>' B_Populations'!H38</f>
        <v>0</v>
      </c>
      <c r="U16" s="156">
        <f>IF(T16=0,0,($F$16/$T$16)*100000)</f>
        <v>0</v>
      </c>
      <c r="V16" s="156">
        <f>' B_Populations'!J38</f>
        <v>0</v>
      </c>
      <c r="W16" s="156">
        <f>IF(V16=0,0,($G$16/$V$16)*100000)</f>
        <v>0</v>
      </c>
      <c r="X16" s="156">
        <f>' B_Populations'!L38</f>
        <v>0</v>
      </c>
      <c r="Y16" s="156">
        <f>IF(X16=0,0,($H$16/$X$16)*100000)</f>
        <v>0</v>
      </c>
      <c r="Z16" s="156">
        <f>' B_Populations'!N38</f>
        <v>0</v>
      </c>
      <c r="AA16" s="156">
        <f>IF(Z16=0,0,($I$16/$Z$16)*100000)</f>
        <v>0</v>
      </c>
      <c r="AB16" s="156">
        <f>' B_Populations'!P38</f>
        <v>0</v>
      </c>
      <c r="AC16" s="156">
        <f>IF(AB16=0,0,($J$16/$AB$16)*100000)</f>
        <v>0</v>
      </c>
      <c r="AD16" s="156">
        <f>' B_Populations'!R38</f>
        <v>0</v>
      </c>
      <c r="AE16" s="156">
        <f>IF(AD16=0,0,($K$16/$AD$16)*100000)</f>
        <v>0</v>
      </c>
      <c r="AF16" s="156">
        <f>' B_Populations'!T38</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6"/>
      <c r="B17" s="71" t="str">
        <f>' B_Populations'!$A$13</f>
        <v>15-17</v>
      </c>
      <c r="C17" s="161"/>
      <c r="D17" s="162"/>
      <c r="E17" s="163"/>
      <c r="F17" s="164"/>
      <c r="G17" s="164"/>
      <c r="H17" s="164"/>
      <c r="I17" s="164"/>
      <c r="J17" s="165"/>
      <c r="K17" s="165"/>
      <c r="L17" s="166"/>
      <c r="M17" s="73"/>
      <c r="N17" s="74">
        <f>' B_Populations'!B39</f>
        <v>0</v>
      </c>
      <c r="O17" s="156">
        <f>IF(N17=0,0,($C$17/$N$17)*100000)</f>
        <v>0</v>
      </c>
      <c r="P17" s="156">
        <f>' B_Populations'!D39</f>
        <v>0</v>
      </c>
      <c r="Q17" s="156">
        <f>IF(P17=0,0,($D$17/$P$17)*100000)</f>
        <v>0</v>
      </c>
      <c r="R17" s="156">
        <f>' B_Populations'!F39</f>
        <v>0</v>
      </c>
      <c r="S17" s="156">
        <f>IF(R17=0,0,($E$17/$R$17)*100000)</f>
        <v>0</v>
      </c>
      <c r="T17" s="156">
        <f>' B_Populations'!H39</f>
        <v>0</v>
      </c>
      <c r="U17" s="156">
        <f>IF(T17=0,0,($F$17/$T$17)*100000)</f>
        <v>0</v>
      </c>
      <c r="V17" s="156">
        <f>' B_Populations'!J39</f>
        <v>0</v>
      </c>
      <c r="W17" s="156">
        <f>IF(V17=0,0,($G$17/$V$17)*100000)</f>
        <v>0</v>
      </c>
      <c r="X17" s="156">
        <f>' B_Populations'!L39</f>
        <v>0</v>
      </c>
      <c r="Y17" s="156">
        <f>IF(X17=0,0,($H$17/$X$17)*100000)</f>
        <v>0</v>
      </c>
      <c r="Z17" s="156">
        <f>' B_Populations'!N39</f>
        <v>0</v>
      </c>
      <c r="AA17" s="156">
        <f>IF(Z17=0,0,($I$17/$Z$17)*100000)</f>
        <v>0</v>
      </c>
      <c r="AB17" s="156">
        <f>' B_Populations'!P39</f>
        <v>0</v>
      </c>
      <c r="AC17" s="156">
        <f>IF(AB17=0,0,($J$17/$AB$17)*100000)</f>
        <v>0</v>
      </c>
      <c r="AD17" s="156">
        <f>' B_Populations'!R39</f>
        <v>0</v>
      </c>
      <c r="AE17" s="156">
        <f>IF(AD17=0,0,($K$17/$AD$17)*100000)</f>
        <v>0</v>
      </c>
      <c r="AF17" s="156">
        <f>' B_Populations'!T39</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6"/>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57"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57"/>
      <c r="B22" s="71" t="str">
        <f>' B_Populations'!$A$9</f>
        <v>&lt;1</v>
      </c>
      <c r="C22" s="150"/>
      <c r="D22" s="151"/>
      <c r="E22" s="152"/>
      <c r="F22" s="153"/>
      <c r="G22" s="153"/>
      <c r="H22" s="153"/>
      <c r="I22" s="153"/>
      <c r="J22" s="154"/>
      <c r="K22" s="154"/>
      <c r="L22" s="155"/>
      <c r="M22" s="73"/>
      <c r="N22" s="74">
        <f>' B_Populations'!B35</f>
        <v>0</v>
      </c>
      <c r="O22" s="156">
        <f>IF(N22=0,0,($C$22/$N$22)*100000)</f>
        <v>0</v>
      </c>
      <c r="P22" s="156">
        <f>' B_Populations'!D35</f>
        <v>0</v>
      </c>
      <c r="Q22" s="156">
        <f>IF(P22=0,0,($D$22/$P$22)*100000)</f>
        <v>0</v>
      </c>
      <c r="R22" s="156">
        <f>' B_Populations'!F35</f>
        <v>0</v>
      </c>
      <c r="S22" s="156">
        <f>IF(R22=0,0,($E$22/$R$22)*100000)</f>
        <v>0</v>
      </c>
      <c r="T22" s="156">
        <f>' B_Populations'!H35</f>
        <v>0</v>
      </c>
      <c r="U22" s="156">
        <f>IF(T22=0,0,($F$22/$T$22)*100000)</f>
        <v>0</v>
      </c>
      <c r="V22" s="156">
        <f>' B_Populations'!J35</f>
        <v>0</v>
      </c>
      <c r="W22" s="156">
        <f>IF(V22=0,0,($G$22/$V$22)*100000)</f>
        <v>0</v>
      </c>
      <c r="X22" s="156">
        <f>' B_Populations'!L35</f>
        <v>0</v>
      </c>
      <c r="Y22" s="156">
        <f>IF(X22=0,0,($H$22/$X$22)*100000)</f>
        <v>0</v>
      </c>
      <c r="Z22" s="156">
        <f>' B_Populations'!N35</f>
        <v>0</v>
      </c>
      <c r="AA22" s="156">
        <f>IF(Z22=0,0,($I$22/$Z$22)*100000)</f>
        <v>0</v>
      </c>
      <c r="AB22" s="156">
        <f>' B_Populations'!P35</f>
        <v>0</v>
      </c>
      <c r="AC22" s="156">
        <f>IF(AB22=0,0,($J$22/$AB$22)*100000)</f>
        <v>0</v>
      </c>
      <c r="AD22" s="156">
        <f>' B_Populations'!R35</f>
        <v>0</v>
      </c>
      <c r="AE22" s="156">
        <f>IF(AD22=0,0,($K$22/$AD$22)*100000)</f>
        <v>0</v>
      </c>
      <c r="AF22" s="156">
        <f>' B_Populations'!T35</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57"/>
      <c r="B23" s="80" t="str">
        <f>' B_Populations'!$A$10</f>
        <v>1-4</v>
      </c>
      <c r="C23" s="161"/>
      <c r="D23" s="162"/>
      <c r="E23" s="163"/>
      <c r="F23" s="164"/>
      <c r="G23" s="164"/>
      <c r="H23" s="164"/>
      <c r="I23" s="164"/>
      <c r="J23" s="165"/>
      <c r="K23" s="165"/>
      <c r="L23" s="166"/>
      <c r="M23" s="73"/>
      <c r="N23" s="74">
        <f>' B_Populations'!B36</f>
        <v>0</v>
      </c>
      <c r="O23" s="156">
        <f>IF(N23=0,0,($C$23/$N$23)*100000)</f>
        <v>0</v>
      </c>
      <c r="P23" s="156">
        <f>' B_Populations'!D36</f>
        <v>0</v>
      </c>
      <c r="Q23" s="156">
        <f>IF(P23=0,0,($D$23/$P$23)*100000)</f>
        <v>0</v>
      </c>
      <c r="R23" s="156">
        <f>' B_Populations'!F36</f>
        <v>0</v>
      </c>
      <c r="S23" s="156">
        <f>IF(R23=0,0,($E$23/$R$23)*100000)</f>
        <v>0</v>
      </c>
      <c r="T23" s="156">
        <f>' B_Populations'!H36</f>
        <v>0</v>
      </c>
      <c r="U23" s="156">
        <f>IF(T23=0,0,($F$23/$T$23)*100000)</f>
        <v>0</v>
      </c>
      <c r="V23" s="156">
        <f>' B_Populations'!J36</f>
        <v>0</v>
      </c>
      <c r="W23" s="156">
        <f>IF(V23=0,0,($G$23/$V$23)*100000)</f>
        <v>0</v>
      </c>
      <c r="X23" s="156">
        <f>' B_Populations'!L36</f>
        <v>0</v>
      </c>
      <c r="Y23" s="156">
        <f>IF(X23=0,0,($H$23/$X$23)*100000)</f>
        <v>0</v>
      </c>
      <c r="Z23" s="156">
        <f>' B_Populations'!N36</f>
        <v>0</v>
      </c>
      <c r="AA23" s="156">
        <f>IF(Z23=0,0,($I$23/$Z$23)*100000)</f>
        <v>0</v>
      </c>
      <c r="AB23" s="156">
        <f>' B_Populations'!P36</f>
        <v>0</v>
      </c>
      <c r="AC23" s="156">
        <f>IF(AB23=0,0,($J$23/$AB$23)*100000)</f>
        <v>0</v>
      </c>
      <c r="AD23" s="156">
        <f>' B_Populations'!R36</f>
        <v>0</v>
      </c>
      <c r="AE23" s="156">
        <f>IF(AD23=0,0,($K$23/$AD$23)*100000)</f>
        <v>0</v>
      </c>
      <c r="AF23" s="156">
        <f>' B_Populations'!T36</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57"/>
      <c r="B24" s="71" t="str">
        <f>' B_Populations'!$A$11</f>
        <v>5-9</v>
      </c>
      <c r="C24" s="161"/>
      <c r="D24" s="162"/>
      <c r="E24" s="163"/>
      <c r="F24" s="164"/>
      <c r="G24" s="164"/>
      <c r="H24" s="164"/>
      <c r="I24" s="164"/>
      <c r="J24" s="165"/>
      <c r="K24" s="165"/>
      <c r="L24" s="166"/>
      <c r="M24" s="73"/>
      <c r="N24" s="74">
        <f>' B_Populations'!B37</f>
        <v>0</v>
      </c>
      <c r="O24" s="156">
        <f>IF(N24=0,0,($C$24/$N$24)*100000)</f>
        <v>0</v>
      </c>
      <c r="P24" s="156">
        <f>' B_Populations'!D37</f>
        <v>0</v>
      </c>
      <c r="Q24" s="156">
        <f>IF(P24=0,0,($D$24/$P$24)*100000)</f>
        <v>0</v>
      </c>
      <c r="R24" s="156">
        <f>' B_Populations'!F37</f>
        <v>0</v>
      </c>
      <c r="S24" s="156">
        <f>IF(R24=0,0,($E$24/$R$24)*100000)</f>
        <v>0</v>
      </c>
      <c r="T24" s="156">
        <f>' B_Populations'!H37</f>
        <v>0</v>
      </c>
      <c r="U24" s="156">
        <f>IF(T24=0,0,($F$24/$T$24)*100000)</f>
        <v>0</v>
      </c>
      <c r="V24" s="156">
        <f>' B_Populations'!J37</f>
        <v>0</v>
      </c>
      <c r="W24" s="156">
        <f>IF(V24=0,0,($G$24/$V$24)*100000)</f>
        <v>0</v>
      </c>
      <c r="X24" s="156">
        <f>' B_Populations'!L37</f>
        <v>0</v>
      </c>
      <c r="Y24" s="156">
        <f>IF(X24=0,0,($H$24/$X$24)*100000)</f>
        <v>0</v>
      </c>
      <c r="Z24" s="156">
        <f>' B_Populations'!N37</f>
        <v>0</v>
      </c>
      <c r="AA24" s="156">
        <f>IF(Z24=0,0,($I$24/$Z$24)*100000)</f>
        <v>0</v>
      </c>
      <c r="AB24" s="156">
        <f>' B_Populations'!P37</f>
        <v>0</v>
      </c>
      <c r="AC24" s="156">
        <f>IF(AB24=0,0,($J$24/$AB$24)*100000)</f>
        <v>0</v>
      </c>
      <c r="AD24" s="156">
        <f>' B_Populations'!R37</f>
        <v>0</v>
      </c>
      <c r="AE24" s="156">
        <f>IF(AD24=0,0,($K$24/$AD$24)*100000)</f>
        <v>0</v>
      </c>
      <c r="AF24" s="156">
        <f>' B_Populations'!T37</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57"/>
      <c r="B25" s="71" t="str">
        <f>' B_Populations'!$A$12</f>
        <v>10-14</v>
      </c>
      <c r="C25" s="161"/>
      <c r="D25" s="162"/>
      <c r="E25" s="163"/>
      <c r="F25" s="164"/>
      <c r="G25" s="164"/>
      <c r="H25" s="164"/>
      <c r="I25" s="164"/>
      <c r="J25" s="165"/>
      <c r="K25" s="165"/>
      <c r="L25" s="166"/>
      <c r="M25" s="73"/>
      <c r="N25" s="74">
        <f>' B_Populations'!B38</f>
        <v>0</v>
      </c>
      <c r="O25" s="156">
        <f>IF(N25=0,0,($C$25/$N$25)*100000)</f>
        <v>0</v>
      </c>
      <c r="P25" s="156">
        <f>' B_Populations'!D38</f>
        <v>0</v>
      </c>
      <c r="Q25" s="156">
        <f>IF(P25=0,0,($D$25/$P$25)*100000)</f>
        <v>0</v>
      </c>
      <c r="R25" s="156">
        <f>' B_Populations'!F38</f>
        <v>0</v>
      </c>
      <c r="S25" s="156">
        <f>IF(R25=0,0,($E$25/$R$25)*100000)</f>
        <v>0</v>
      </c>
      <c r="T25" s="156">
        <f>' B_Populations'!H38</f>
        <v>0</v>
      </c>
      <c r="U25" s="156">
        <f>IF(T25=0,0,($F$25/$T$25)*100000)</f>
        <v>0</v>
      </c>
      <c r="V25" s="156">
        <f>' B_Populations'!J38</f>
        <v>0</v>
      </c>
      <c r="W25" s="156">
        <f>IF(V25=0,0,($G$25/$V$25)*100000)</f>
        <v>0</v>
      </c>
      <c r="X25" s="156">
        <f>' B_Populations'!L38</f>
        <v>0</v>
      </c>
      <c r="Y25" s="156">
        <f>IF(X25=0,0,($H$25/$X$25)*100000)</f>
        <v>0</v>
      </c>
      <c r="Z25" s="156">
        <f>' B_Populations'!N38</f>
        <v>0</v>
      </c>
      <c r="AA25" s="156">
        <f>IF(Z25=0,0,($I$25/$Z$25)*100000)</f>
        <v>0</v>
      </c>
      <c r="AB25" s="156">
        <f>' B_Populations'!P38</f>
        <v>0</v>
      </c>
      <c r="AC25" s="156">
        <f>IF(AB25=0,0,($J$25/$AB$25)*100000)</f>
        <v>0</v>
      </c>
      <c r="AD25" s="156">
        <f>' B_Populations'!R38</f>
        <v>0</v>
      </c>
      <c r="AE25" s="156">
        <f>IF(AD25=0,0,($K$25/$AD$25)*100000)</f>
        <v>0</v>
      </c>
      <c r="AF25" s="156">
        <f>' B_Populations'!T38</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57"/>
      <c r="B26" s="71" t="str">
        <f>' B_Populations'!$A$13</f>
        <v>15-17</v>
      </c>
      <c r="C26" s="161"/>
      <c r="D26" s="162"/>
      <c r="E26" s="163"/>
      <c r="F26" s="164"/>
      <c r="G26" s="164"/>
      <c r="H26" s="164"/>
      <c r="I26" s="164"/>
      <c r="J26" s="165"/>
      <c r="K26" s="165"/>
      <c r="L26" s="166"/>
      <c r="M26" s="73"/>
      <c r="N26" s="74">
        <f>' B_Populations'!B39</f>
        <v>0</v>
      </c>
      <c r="O26" s="156">
        <f>IF(N26=0,0,($C$26/$N$26)*100000)</f>
        <v>0</v>
      </c>
      <c r="P26" s="156">
        <f>' B_Populations'!D39</f>
        <v>0</v>
      </c>
      <c r="Q26" s="156">
        <f>IF(P26=0,0,($D$26/$P$26)*100000)</f>
        <v>0</v>
      </c>
      <c r="R26" s="156">
        <f>' B_Populations'!F39</f>
        <v>0</v>
      </c>
      <c r="S26" s="156">
        <f>IF(R26=0,0,($E$26/$R$26)*100000)</f>
        <v>0</v>
      </c>
      <c r="T26" s="156">
        <f>' B_Populations'!H39</f>
        <v>0</v>
      </c>
      <c r="U26" s="156">
        <f>IF(T26=0,0,($F$26/$T$26)*100000)</f>
        <v>0</v>
      </c>
      <c r="V26" s="156">
        <f>' B_Populations'!J39</f>
        <v>0</v>
      </c>
      <c r="W26" s="156">
        <f>IF(V26=0,0,($G$26/$V$26)*100000)</f>
        <v>0</v>
      </c>
      <c r="X26" s="156">
        <f>' B_Populations'!L39</f>
        <v>0</v>
      </c>
      <c r="Y26" s="156">
        <f>IF(X26=0,0,($H$26/$X$26)*100000)</f>
        <v>0</v>
      </c>
      <c r="Z26" s="156">
        <f>' B_Populations'!N39</f>
        <v>0</v>
      </c>
      <c r="AA26" s="156">
        <f>IF(Z26=0,0,($I$26/$Z$26)*100000)</f>
        <v>0</v>
      </c>
      <c r="AB26" s="156">
        <f>' B_Populations'!P39</f>
        <v>0</v>
      </c>
      <c r="AC26" s="156">
        <f>IF(AB26=0,0,($J$26/$AB$26)*100000)</f>
        <v>0</v>
      </c>
      <c r="AD26" s="156">
        <f>' B_Populations'!R39</f>
        <v>0</v>
      </c>
      <c r="AE26" s="156">
        <f>IF(AD26=0,0,($K$26/$AD$26)*100000)</f>
        <v>0</v>
      </c>
      <c r="AF26" s="156">
        <f>' B_Populations'!T39</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57"/>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topLeftCell="A2" zoomScale="120" zoomScaleNormal="120" workbookViewId="0">
      <pane xSplit="1" topLeftCell="H1" activePane="topRight" state="frozen"/>
      <selection pane="topRight" activeCell="H12" sqref="H12"/>
    </sheetView>
  </sheetViews>
  <sheetFormatPr defaultRowHeight="18.5" x14ac:dyDescent="0.45"/>
  <cols>
    <col min="1" max="1" width="11.08984375" style="191"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14">
        <f>' B_Populations'!D43</f>
        <v>0</v>
      </c>
      <c r="B1" s="258" t="s">
        <v>186</v>
      </c>
      <c r="C1" s="259"/>
      <c r="D1" s="259"/>
      <c r="E1" s="259"/>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3" t="s">
        <v>161</v>
      </c>
      <c r="AM1" s="254"/>
      <c r="AN1" s="254"/>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6.5" x14ac:dyDescent="0.35">
      <c r="A3" s="255" t="s">
        <v>193</v>
      </c>
      <c r="B3" s="62" t="s">
        <v>113</v>
      </c>
      <c r="C3" s="142" t="s">
        <v>143</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5"/>
      <c r="B4" s="71" t="str">
        <f>' B_Populations'!$A$9</f>
        <v>&lt;1</v>
      </c>
      <c r="C4" s="150"/>
      <c r="D4" s="151"/>
      <c r="E4" s="152"/>
      <c r="F4" s="153"/>
      <c r="G4" s="153"/>
      <c r="H4" s="153"/>
      <c r="I4" s="153"/>
      <c r="J4" s="154"/>
      <c r="K4" s="154"/>
      <c r="L4" s="155"/>
      <c r="M4" s="73"/>
      <c r="N4" s="74">
        <f>' B_Populations'!B48</f>
        <v>0</v>
      </c>
      <c r="O4" s="156">
        <f>IF(N4=0,0,($C$4/$N$4)*100000)</f>
        <v>0</v>
      </c>
      <c r="P4" s="156">
        <f>' B_Populations'!D48</f>
        <v>0</v>
      </c>
      <c r="Q4" s="156">
        <f>IF(P4=0,0,($D$4/$P$4)*100000)</f>
        <v>0</v>
      </c>
      <c r="R4" s="156">
        <f>' B_Populations'!F48</f>
        <v>0</v>
      </c>
      <c r="S4" s="156">
        <f>IF(R4=0,0,($E$4/$R$4)*100000)</f>
        <v>0</v>
      </c>
      <c r="T4" s="156">
        <f>' B_Populations'!H48</f>
        <v>0</v>
      </c>
      <c r="U4" s="156">
        <f>IF(T4=0,0,($F$4/$T$4)*100000)</f>
        <v>0</v>
      </c>
      <c r="V4" s="156">
        <f>' B_Populations'!J48</f>
        <v>0</v>
      </c>
      <c r="W4" s="156">
        <f>IF(V4=0,0,($G$4/$V$4)*100000)</f>
        <v>0</v>
      </c>
      <c r="X4" s="156">
        <f>' B_Populations'!L48</f>
        <v>0</v>
      </c>
      <c r="Y4" s="156">
        <f>IF(X4=0,0,($H$4/$X$4)*100000)</f>
        <v>0</v>
      </c>
      <c r="Z4" s="156">
        <f>' B_Populations'!N48</f>
        <v>0</v>
      </c>
      <c r="AA4" s="156">
        <f>IF(Z4=0,0,($I$4/$Z$4)*100000)</f>
        <v>0</v>
      </c>
      <c r="AB4" s="156">
        <f>' B_Populations'!P48</f>
        <v>0</v>
      </c>
      <c r="AC4" s="156">
        <f>IF(AB4=0,0,($J$4/$AB$4)*100000)</f>
        <v>0</v>
      </c>
      <c r="AD4" s="156">
        <f>' B_Populations'!R48</f>
        <v>0</v>
      </c>
      <c r="AE4" s="156">
        <f>IF(AD4=0,0,($K$4/$AD$4)*100000)</f>
        <v>0</v>
      </c>
      <c r="AF4" s="156">
        <f>' B_Populations'!T48</f>
        <v>0</v>
      </c>
      <c r="AG4" s="75">
        <f>IF(AF4=0,0,($L$4/$AF$4)*100000)</f>
        <v>0</v>
      </c>
      <c r="AH4" s="73"/>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5"/>
      <c r="B5" s="80" t="str">
        <f>' B_Populations'!$A$10</f>
        <v>1-4</v>
      </c>
      <c r="C5" s="161"/>
      <c r="D5" s="162"/>
      <c r="E5" s="163"/>
      <c r="F5" s="164"/>
      <c r="G5" s="164"/>
      <c r="H5" s="164"/>
      <c r="I5" s="164"/>
      <c r="J5" s="165"/>
      <c r="K5" s="165"/>
      <c r="L5" s="166"/>
      <c r="M5" s="73"/>
      <c r="N5" s="74">
        <f>' B_Populations'!B49</f>
        <v>0</v>
      </c>
      <c r="O5" s="156">
        <f>IF(N5=0,0,($C$5/$N$5)*100000)</f>
        <v>0</v>
      </c>
      <c r="P5" s="156">
        <f>' B_Populations'!D49</f>
        <v>0</v>
      </c>
      <c r="Q5" s="156">
        <f>IF(P5=0,0,($D$5/$P$5)*100000)</f>
        <v>0</v>
      </c>
      <c r="R5" s="156">
        <f>' B_Populations'!F49</f>
        <v>0</v>
      </c>
      <c r="S5" s="156">
        <f>IF(R5=0,0,($E$5/$R$5)*100000)</f>
        <v>0</v>
      </c>
      <c r="T5" s="156">
        <f>' B_Populations'!H49</f>
        <v>0</v>
      </c>
      <c r="U5" s="156">
        <f>IF(T5=0,0,($F$5/$T$5)*100000)</f>
        <v>0</v>
      </c>
      <c r="V5" s="156">
        <f>' B_Populations'!J49</f>
        <v>0</v>
      </c>
      <c r="W5" s="156">
        <f>IF(V5=0,0,($G$5/$V$5)*100000)</f>
        <v>0</v>
      </c>
      <c r="X5" s="156">
        <f>' B_Populations'!L49</f>
        <v>0</v>
      </c>
      <c r="Y5" s="156">
        <f>IF(X5=0,0,($G$5/$X$5)*100000)</f>
        <v>0</v>
      </c>
      <c r="Z5" s="156">
        <f>' B_Populations'!N49</f>
        <v>0</v>
      </c>
      <c r="AA5" s="156">
        <f>IF(Z5=0,0,($I$5/$Z$5)*100000)</f>
        <v>0</v>
      </c>
      <c r="AB5" s="156">
        <f>' B_Populations'!P49</f>
        <v>0</v>
      </c>
      <c r="AC5" s="156">
        <f>IF(AB5=0,0,($J$5/$AB$5)*100000)</f>
        <v>0</v>
      </c>
      <c r="AD5" s="156">
        <f>' B_Populations'!R49</f>
        <v>0</v>
      </c>
      <c r="AE5" s="156">
        <f>IF(AD5=0,0,($K$5/$AD$5)*100000)</f>
        <v>0</v>
      </c>
      <c r="AF5" s="156">
        <f>' B_Populations'!T49</f>
        <v>0</v>
      </c>
      <c r="AG5" s="75">
        <f>IF(AF5=0,0,($L$5/$AF$5)*100000)</f>
        <v>0</v>
      </c>
      <c r="AH5" s="73"/>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5"/>
      <c r="B6" s="71" t="str">
        <f>' B_Populations'!$A$11</f>
        <v>5-9</v>
      </c>
      <c r="C6" s="161"/>
      <c r="D6" s="162"/>
      <c r="E6" s="163"/>
      <c r="F6" s="164"/>
      <c r="G6" s="164"/>
      <c r="H6" s="164"/>
      <c r="I6" s="164"/>
      <c r="J6" s="165"/>
      <c r="K6" s="165"/>
      <c r="L6" s="166"/>
      <c r="M6" s="73"/>
      <c r="N6" s="74">
        <f>' B_Populations'!B50</f>
        <v>0</v>
      </c>
      <c r="O6" s="156">
        <f>IF(N6=0,0,($C$6/$N$6)*100000)</f>
        <v>0</v>
      </c>
      <c r="P6" s="156">
        <f>' B_Populations'!D50</f>
        <v>0</v>
      </c>
      <c r="Q6" s="156">
        <f>IF(P6=0,0,($D$6/$P$6)*100000)</f>
        <v>0</v>
      </c>
      <c r="R6" s="156">
        <f>' B_Populations'!F50</f>
        <v>0</v>
      </c>
      <c r="S6" s="156">
        <f>IF(R6=0,0,($E$6/$R$6)*100000)</f>
        <v>0</v>
      </c>
      <c r="T6" s="156">
        <f>' B_Populations'!H50</f>
        <v>0</v>
      </c>
      <c r="U6" s="156">
        <f>IF(T6=0,0,($F$6/$T$6)*100000)</f>
        <v>0</v>
      </c>
      <c r="V6" s="156">
        <f>' B_Populations'!J50</f>
        <v>0</v>
      </c>
      <c r="W6" s="156">
        <f>IF(V6=0,0,($G$6/$V$6)*100000)</f>
        <v>0</v>
      </c>
      <c r="X6" s="156">
        <f>' B_Populations'!L50</f>
        <v>0</v>
      </c>
      <c r="Y6" s="156">
        <f>IF(X6=0,0,($G$6/$X$6)*100000)</f>
        <v>0</v>
      </c>
      <c r="Z6" s="156">
        <f>' B_Populations'!N50</f>
        <v>0</v>
      </c>
      <c r="AA6" s="156">
        <f>IF(Z6=0,0,($I$6/$Z$6)*100000)</f>
        <v>0</v>
      </c>
      <c r="AB6" s="156">
        <f>' B_Populations'!P50</f>
        <v>0</v>
      </c>
      <c r="AC6" s="156">
        <f>IF(AB6=0,0,($J$6/$AB$6)*100000)</f>
        <v>0</v>
      </c>
      <c r="AD6" s="156">
        <f>' B_Populations'!R50</f>
        <v>0</v>
      </c>
      <c r="AE6" s="156">
        <f>IF(AD6=0,0,($K$6/$AD$6)*100000)</f>
        <v>0</v>
      </c>
      <c r="AF6" s="156">
        <f>' B_Populations'!T50</f>
        <v>0</v>
      </c>
      <c r="AG6" s="75">
        <f>IF(AF6=0,0,($L$6/$AF$6)*100000)</f>
        <v>0</v>
      </c>
      <c r="AH6" s="73"/>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5"/>
      <c r="B7" s="71" t="str">
        <f>' B_Populations'!$A$12</f>
        <v>10-14</v>
      </c>
      <c r="C7" s="161"/>
      <c r="D7" s="162"/>
      <c r="E7" s="163"/>
      <c r="F7" s="164"/>
      <c r="G7" s="164"/>
      <c r="H7" s="164"/>
      <c r="I7" s="164"/>
      <c r="J7" s="165"/>
      <c r="K7" s="165"/>
      <c r="L7" s="166"/>
      <c r="M7" s="73"/>
      <c r="N7" s="74">
        <f>' B_Populations'!B51</f>
        <v>0</v>
      </c>
      <c r="O7" s="156">
        <f>IF(N7=0,0,($C$7/$N$7)*100000)</f>
        <v>0</v>
      </c>
      <c r="P7" s="156">
        <f>' B_Populations'!D51</f>
        <v>0</v>
      </c>
      <c r="Q7" s="156">
        <f>IF(P7=0,0,($D$7/$P$7)*100000)</f>
        <v>0</v>
      </c>
      <c r="R7" s="156">
        <f>' B_Populations'!F51</f>
        <v>0</v>
      </c>
      <c r="S7" s="156">
        <f>IF(R7=0,0,($E$7/$R$7)*100000)</f>
        <v>0</v>
      </c>
      <c r="T7" s="156">
        <f>' B_Populations'!H51</f>
        <v>0</v>
      </c>
      <c r="U7" s="156">
        <f>IF(T7=0,0,($F$7/$T$7)*100000)</f>
        <v>0</v>
      </c>
      <c r="V7" s="156">
        <f>' B_Populations'!J51</f>
        <v>0</v>
      </c>
      <c r="W7" s="156">
        <f>IF(V7=0,0,($G$7/$V$7)*100000)</f>
        <v>0</v>
      </c>
      <c r="X7" s="156">
        <f>' B_Populations'!L51</f>
        <v>0</v>
      </c>
      <c r="Y7" s="156">
        <f>IF(X7=0,0,($G$7/$X$7)*100000)</f>
        <v>0</v>
      </c>
      <c r="Z7" s="156">
        <f>' B_Populations'!N51</f>
        <v>0</v>
      </c>
      <c r="AA7" s="156">
        <f>IF(Z7=0,0,($I$7/$Z$7)*100000)</f>
        <v>0</v>
      </c>
      <c r="AB7" s="156">
        <f>' B_Populations'!P51</f>
        <v>0</v>
      </c>
      <c r="AC7" s="156">
        <f>IF(AB7=0,0,($J$7/$AB$7)*100000)</f>
        <v>0</v>
      </c>
      <c r="AD7" s="156">
        <f>' B_Populations'!R51</f>
        <v>0</v>
      </c>
      <c r="AE7" s="156">
        <f>IF(AD7=0,0,($K$7/$AD$7)*100000)</f>
        <v>0</v>
      </c>
      <c r="AF7" s="156">
        <f>' B_Populations'!T51</f>
        <v>0</v>
      </c>
      <c r="AG7" s="75">
        <f>IF(AF7=0,0,($L$7/$AF$7)*100000)</f>
        <v>0</v>
      </c>
      <c r="AH7" s="73"/>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5"/>
      <c r="B8" s="71" t="str">
        <f>' B_Populations'!$A$13</f>
        <v>15-17</v>
      </c>
      <c r="C8" s="161"/>
      <c r="D8" s="162"/>
      <c r="E8" s="163"/>
      <c r="F8" s="164"/>
      <c r="G8" s="164"/>
      <c r="H8" s="164"/>
      <c r="I8" s="164"/>
      <c r="J8" s="165"/>
      <c r="K8" s="165"/>
      <c r="L8" s="166"/>
      <c r="M8" s="73"/>
      <c r="N8" s="74">
        <f>' B_Populations'!B52</f>
        <v>0</v>
      </c>
      <c r="O8" s="156">
        <f>IF(N8=0,0,($C$8/$N$8)*100000)</f>
        <v>0</v>
      </c>
      <c r="P8" s="156">
        <f>' B_Populations'!D52</f>
        <v>0</v>
      </c>
      <c r="Q8" s="156">
        <f>IF(P8=0,0,($D$8/$P$8)*100000)</f>
        <v>0</v>
      </c>
      <c r="R8" s="156">
        <f>' B_Populations'!F52</f>
        <v>0</v>
      </c>
      <c r="S8" s="156">
        <f>IF(R8=0,0,($E$8/$R$8)*100000)</f>
        <v>0</v>
      </c>
      <c r="T8" s="156">
        <f>' B_Populations'!H52</f>
        <v>0</v>
      </c>
      <c r="U8" s="156">
        <f>IF(T8=0,0,($F$8/$T$8)*100000)</f>
        <v>0</v>
      </c>
      <c r="V8" s="156">
        <f>' B_Populations'!J52</f>
        <v>0</v>
      </c>
      <c r="W8" s="156">
        <f>IF(V8=0,0,($G$8/$V$8)*100000)</f>
        <v>0</v>
      </c>
      <c r="X8" s="156">
        <f>' B_Populations'!L52</f>
        <v>0</v>
      </c>
      <c r="Y8" s="156">
        <f>IF(X8=0,0,($G$8/$X$8)*100000)</f>
        <v>0</v>
      </c>
      <c r="Z8" s="156">
        <f>' B_Populations'!N52</f>
        <v>0</v>
      </c>
      <c r="AA8" s="156">
        <f>IF(Z8=0,0,($I$8/$Z$8)*100000)</f>
        <v>0</v>
      </c>
      <c r="AB8" s="156">
        <f>' B_Populations'!P52</f>
        <v>0</v>
      </c>
      <c r="AC8" s="156">
        <f>IF(AB8=0,0,($J$8/$AB$8)*100000)</f>
        <v>0</v>
      </c>
      <c r="AD8" s="156">
        <f>' B_Populations'!R52</f>
        <v>0</v>
      </c>
      <c r="AE8" s="156">
        <f>IF(AD8=0,0,($K$8/$AD$8)*100000)</f>
        <v>0</v>
      </c>
      <c r="AF8" s="156">
        <f>' B_Populations'!T52</f>
        <v>0</v>
      </c>
      <c r="AG8" s="75">
        <f>IF(AF8=0,0,($L$8/$AF$8)*100000)</f>
        <v>0</v>
      </c>
      <c r="AH8" s="73"/>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5.5" x14ac:dyDescent="0.35">
      <c r="A9" s="255"/>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A10" s="192"/>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A11" s="192"/>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46.5" x14ac:dyDescent="0.35">
      <c r="A12" s="256"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6"/>
      <c r="B13" s="71" t="str">
        <f>' B_Populations'!$A$9</f>
        <v>&lt;1</v>
      </c>
      <c r="C13" s="150"/>
      <c r="D13" s="151"/>
      <c r="E13" s="152"/>
      <c r="F13" s="153"/>
      <c r="G13" s="153"/>
      <c r="H13" s="153"/>
      <c r="I13" s="153"/>
      <c r="J13" s="154"/>
      <c r="K13" s="154"/>
      <c r="L13" s="155"/>
      <c r="M13" s="73"/>
      <c r="N13" s="74">
        <f>' B_Populations'!B48</f>
        <v>0</v>
      </c>
      <c r="O13" s="156">
        <f>IF(N13=0,0,($C$13/$N$13)*100000)</f>
        <v>0</v>
      </c>
      <c r="P13" s="156">
        <f>' B_Populations'!D48</f>
        <v>0</v>
      </c>
      <c r="Q13" s="156">
        <f>IF(P13=0,0,($D$13/$P$13)*100000)</f>
        <v>0</v>
      </c>
      <c r="R13" s="156">
        <f>' B_Populations'!F48</f>
        <v>0</v>
      </c>
      <c r="S13" s="156">
        <f>IF(R13=0,0,($E$13/$R$13)*100000)</f>
        <v>0</v>
      </c>
      <c r="T13" s="156">
        <f>' B_Populations'!H48</f>
        <v>0</v>
      </c>
      <c r="U13" s="156">
        <f>IF(T13=0,0,($F$13/$T$13)*100000)</f>
        <v>0</v>
      </c>
      <c r="V13" s="156">
        <f>' B_Populations'!J48</f>
        <v>0</v>
      </c>
      <c r="W13" s="156">
        <f>IF(V13=0,0,($G$13/$V$13)*100000)</f>
        <v>0</v>
      </c>
      <c r="X13" s="156">
        <f>' B_Populations'!L48</f>
        <v>0</v>
      </c>
      <c r="Y13" s="156">
        <f>IF(X13=0,0,($H$13/$X$13)*100000)</f>
        <v>0</v>
      </c>
      <c r="Z13" s="156">
        <f>' B_Populations'!N48</f>
        <v>0</v>
      </c>
      <c r="AA13" s="156">
        <f>IF(Z13=0,0,($I$13/$Z$13)*100000)</f>
        <v>0</v>
      </c>
      <c r="AB13" s="156">
        <f>' B_Populations'!P48</f>
        <v>0</v>
      </c>
      <c r="AC13" s="156">
        <f>IF(AB13=0,0,($J$13/$AB$13)*100000)</f>
        <v>0</v>
      </c>
      <c r="AD13" s="156">
        <f>' B_Populations'!R48</f>
        <v>0</v>
      </c>
      <c r="AE13" s="156">
        <f>IF(AD13=0,0,($K$13/$AD$13)*100000)</f>
        <v>0</v>
      </c>
      <c r="AF13" s="156">
        <f>' B_Populations'!T48</f>
        <v>0</v>
      </c>
      <c r="AG13" s="75">
        <f>IF(AF13=0,0,($L$13/$AF$13)*100000)</f>
        <v>0</v>
      </c>
      <c r="AH13" s="73"/>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6"/>
      <c r="B14" s="80" t="str">
        <f>' B_Populations'!$A$10</f>
        <v>1-4</v>
      </c>
      <c r="C14" s="161"/>
      <c r="D14" s="162"/>
      <c r="E14" s="163"/>
      <c r="F14" s="164"/>
      <c r="G14" s="164"/>
      <c r="H14" s="164"/>
      <c r="I14" s="164"/>
      <c r="J14" s="165"/>
      <c r="K14" s="165"/>
      <c r="L14" s="166"/>
      <c r="M14" s="73"/>
      <c r="N14" s="74">
        <f>' B_Populations'!B49</f>
        <v>0</v>
      </c>
      <c r="O14" s="156">
        <f>IF(N14=0,0,($C$14/$N$14)*100000)</f>
        <v>0</v>
      </c>
      <c r="P14" s="156">
        <f>' B_Populations'!D49</f>
        <v>0</v>
      </c>
      <c r="Q14" s="156">
        <f>IF(P14=0,0,($D$14/$P$14)*100000)</f>
        <v>0</v>
      </c>
      <c r="R14" s="156">
        <f>' B_Populations'!F49</f>
        <v>0</v>
      </c>
      <c r="S14" s="156">
        <f>IF(R14=0,0,($E$14/$R$14)*100000)</f>
        <v>0</v>
      </c>
      <c r="T14" s="156">
        <f>' B_Populations'!H49</f>
        <v>0</v>
      </c>
      <c r="U14" s="156">
        <f>IF(T14=0,0,($F$14/$T$14)*100000)</f>
        <v>0</v>
      </c>
      <c r="V14" s="156">
        <f>' B_Populations'!J49</f>
        <v>0</v>
      </c>
      <c r="W14" s="156">
        <f>IF(V14=0,0,($G$14/$V$14)*100000)</f>
        <v>0</v>
      </c>
      <c r="X14" s="156">
        <f>' B_Populations'!L49</f>
        <v>0</v>
      </c>
      <c r="Y14" s="156">
        <f>IF(X14=0,0,($H$14/$X$14)*100000)</f>
        <v>0</v>
      </c>
      <c r="Z14" s="156">
        <f>' B_Populations'!N49</f>
        <v>0</v>
      </c>
      <c r="AA14" s="156">
        <f>IF(Z14=0,0,($I$14/$Z$14)*100000)</f>
        <v>0</v>
      </c>
      <c r="AB14" s="156">
        <f>' B_Populations'!P49</f>
        <v>0</v>
      </c>
      <c r="AC14" s="156">
        <f>IF(AB14=0,0,($J$14/$AB$14)*100000)</f>
        <v>0</v>
      </c>
      <c r="AD14" s="156">
        <f>' B_Populations'!R49</f>
        <v>0</v>
      </c>
      <c r="AE14" s="156">
        <f>IF(AD14=0,0,($K$14/$AD$14)*100000)</f>
        <v>0</v>
      </c>
      <c r="AF14" s="156">
        <f>' B_Populations'!T49</f>
        <v>0</v>
      </c>
      <c r="AG14" s="75">
        <f>IF(AF14=0,0,($L$14/$AF$14)*100000)</f>
        <v>0</v>
      </c>
      <c r="AH14" s="73"/>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6"/>
      <c r="B15" s="71" t="str">
        <f>' B_Populations'!$A$11</f>
        <v>5-9</v>
      </c>
      <c r="C15" s="161"/>
      <c r="D15" s="162"/>
      <c r="E15" s="163"/>
      <c r="F15" s="164"/>
      <c r="G15" s="164"/>
      <c r="H15" s="164"/>
      <c r="I15" s="164"/>
      <c r="J15" s="165"/>
      <c r="K15" s="165"/>
      <c r="L15" s="166"/>
      <c r="M15" s="73"/>
      <c r="N15" s="74">
        <f>' B_Populations'!B50</f>
        <v>0</v>
      </c>
      <c r="O15" s="156">
        <f>IF(N15=0,0,($C$15/$N$15)*100000)</f>
        <v>0</v>
      </c>
      <c r="P15" s="156">
        <f>' B_Populations'!D50</f>
        <v>0</v>
      </c>
      <c r="Q15" s="156">
        <f>IF(P15=0,0,($D$15/$P$15)*100000)</f>
        <v>0</v>
      </c>
      <c r="R15" s="156">
        <f>' B_Populations'!F50</f>
        <v>0</v>
      </c>
      <c r="S15" s="156">
        <f>IF(R15=0,0,($E$15/$R$15)*100000)</f>
        <v>0</v>
      </c>
      <c r="T15" s="156">
        <f>' B_Populations'!H50</f>
        <v>0</v>
      </c>
      <c r="U15" s="156">
        <f>IF(T15=0,0,($F$15/$T$15)*100000)</f>
        <v>0</v>
      </c>
      <c r="V15" s="156">
        <f>' B_Populations'!J50</f>
        <v>0</v>
      </c>
      <c r="W15" s="156">
        <f>IF(V15=0,0,($G$15/$V$15)*100000)</f>
        <v>0</v>
      </c>
      <c r="X15" s="156">
        <f>' B_Populations'!L50</f>
        <v>0</v>
      </c>
      <c r="Y15" s="156">
        <f>IF(X15=0,0,($H$15/$X$15)*100000)</f>
        <v>0</v>
      </c>
      <c r="Z15" s="156">
        <f>' B_Populations'!N50</f>
        <v>0</v>
      </c>
      <c r="AA15" s="156">
        <f>IF(Z15=0,0,($I$15/$Z$15)*100000)</f>
        <v>0</v>
      </c>
      <c r="AB15" s="156">
        <f>' B_Populations'!P50</f>
        <v>0</v>
      </c>
      <c r="AC15" s="156">
        <f>IF(AB15=0,0,($J$15/$AB$15)*100000)</f>
        <v>0</v>
      </c>
      <c r="AD15" s="156">
        <f>' B_Populations'!R50</f>
        <v>0</v>
      </c>
      <c r="AE15" s="156">
        <f>IF(AD15=0,0,($K$15/$AD$15)*100000)</f>
        <v>0</v>
      </c>
      <c r="AF15" s="156">
        <f>' B_Populations'!T50</f>
        <v>0</v>
      </c>
      <c r="AG15" s="75">
        <f>IF(AF15=0,0,($L$15/$AF$15)*100000)</f>
        <v>0</v>
      </c>
      <c r="AH15" s="73"/>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6"/>
      <c r="B16" s="71" t="str">
        <f>' B_Populations'!$A$12</f>
        <v>10-14</v>
      </c>
      <c r="C16" s="161"/>
      <c r="D16" s="162"/>
      <c r="E16" s="163"/>
      <c r="F16" s="164"/>
      <c r="G16" s="164"/>
      <c r="H16" s="164"/>
      <c r="I16" s="164"/>
      <c r="J16" s="165"/>
      <c r="K16" s="165"/>
      <c r="L16" s="166"/>
      <c r="M16" s="73"/>
      <c r="N16" s="74">
        <f>' B_Populations'!B51</f>
        <v>0</v>
      </c>
      <c r="O16" s="156">
        <f>IF(N16=0,0,($C$16/$N$16)*100000)</f>
        <v>0</v>
      </c>
      <c r="P16" s="156">
        <f>' B_Populations'!D51</f>
        <v>0</v>
      </c>
      <c r="Q16" s="156">
        <f>IF(P16=0,0,($D$16/$P$16)*100000)</f>
        <v>0</v>
      </c>
      <c r="R16" s="156">
        <f>' B_Populations'!F51</f>
        <v>0</v>
      </c>
      <c r="S16" s="156">
        <f>IF(R16=0,0,($E$16/$R$16)*100000)</f>
        <v>0</v>
      </c>
      <c r="T16" s="156">
        <f>' B_Populations'!H51</f>
        <v>0</v>
      </c>
      <c r="U16" s="156">
        <f>IF(T16=0,0,($F$16/$T$16)*100000)</f>
        <v>0</v>
      </c>
      <c r="V16" s="156">
        <f>' B_Populations'!J51</f>
        <v>0</v>
      </c>
      <c r="W16" s="156">
        <f>IF(V16=0,0,($G$16/$V$16)*100000)</f>
        <v>0</v>
      </c>
      <c r="X16" s="156">
        <f>' B_Populations'!L51</f>
        <v>0</v>
      </c>
      <c r="Y16" s="156">
        <f>IF(X16=0,0,($H$16/$X$16)*100000)</f>
        <v>0</v>
      </c>
      <c r="Z16" s="156">
        <f>' B_Populations'!N51</f>
        <v>0</v>
      </c>
      <c r="AA16" s="156">
        <f>IF(Z16=0,0,($I$16/$Z$16)*100000)</f>
        <v>0</v>
      </c>
      <c r="AB16" s="156">
        <f>' B_Populations'!P51</f>
        <v>0</v>
      </c>
      <c r="AC16" s="156">
        <f>IF(AB16=0,0,($J$16/$AB$16)*100000)</f>
        <v>0</v>
      </c>
      <c r="AD16" s="156">
        <f>' B_Populations'!R51</f>
        <v>0</v>
      </c>
      <c r="AE16" s="156">
        <f>IF(AD16=0,0,($K$16/$AD$16)*100000)</f>
        <v>0</v>
      </c>
      <c r="AF16" s="156">
        <f>' B_Populations'!T51</f>
        <v>0</v>
      </c>
      <c r="AG16" s="75">
        <f>IF(AF16=0,0,($L$16/$AF$16)*100000)</f>
        <v>0</v>
      </c>
      <c r="AH16" s="73"/>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6"/>
      <c r="B17" s="71" t="str">
        <f>' B_Populations'!$A$13</f>
        <v>15-17</v>
      </c>
      <c r="C17" s="161"/>
      <c r="D17" s="162"/>
      <c r="E17" s="163"/>
      <c r="F17" s="164"/>
      <c r="G17" s="164"/>
      <c r="H17" s="164"/>
      <c r="I17" s="164"/>
      <c r="J17" s="165"/>
      <c r="K17" s="165"/>
      <c r="L17" s="166"/>
      <c r="M17" s="73"/>
      <c r="N17" s="74">
        <f>' B_Populations'!B52</f>
        <v>0</v>
      </c>
      <c r="O17" s="156">
        <f>IF(N17=0,0,($C$17/$N$17)*100000)</f>
        <v>0</v>
      </c>
      <c r="P17" s="156">
        <f>' B_Populations'!D52</f>
        <v>0</v>
      </c>
      <c r="Q17" s="156">
        <f>IF(P17=0,0,($D$17/$P$17)*100000)</f>
        <v>0</v>
      </c>
      <c r="R17" s="156">
        <f>' B_Populations'!F52</f>
        <v>0</v>
      </c>
      <c r="S17" s="156">
        <f>IF(R17=0,0,($E$17/$R$17)*100000)</f>
        <v>0</v>
      </c>
      <c r="T17" s="156">
        <f>' B_Populations'!H52</f>
        <v>0</v>
      </c>
      <c r="U17" s="156">
        <f>IF(T17=0,0,($F$17/$T$17)*100000)</f>
        <v>0</v>
      </c>
      <c r="V17" s="156">
        <f>' B_Populations'!J52</f>
        <v>0</v>
      </c>
      <c r="W17" s="156">
        <f>IF(V17=0,0,($G$17/$V$17)*100000)</f>
        <v>0</v>
      </c>
      <c r="X17" s="156">
        <f>' B_Populations'!L52</f>
        <v>0</v>
      </c>
      <c r="Y17" s="156">
        <f>IF(X17=0,0,($H$17/$X$17)*100000)</f>
        <v>0</v>
      </c>
      <c r="Z17" s="156">
        <f>' B_Populations'!N52</f>
        <v>0</v>
      </c>
      <c r="AA17" s="156">
        <f>IF(Z17=0,0,($I$17/$Z$17)*100000)</f>
        <v>0</v>
      </c>
      <c r="AB17" s="156">
        <f>' B_Populations'!P52</f>
        <v>0</v>
      </c>
      <c r="AC17" s="156">
        <f>IF(AB17=0,0,($J$17/$AB$17)*100000)</f>
        <v>0</v>
      </c>
      <c r="AD17" s="156">
        <f>' B_Populations'!R52</f>
        <v>0</v>
      </c>
      <c r="AE17" s="156">
        <f>IF(AD17=0,0,($K$17/$AD$17)*100000)</f>
        <v>0</v>
      </c>
      <c r="AF17" s="156">
        <f>' B_Populations'!T52</f>
        <v>0</v>
      </c>
      <c r="AG17" s="75">
        <f>IF(AF17=0,0,($L$17/$AF$17)*100000)</f>
        <v>0</v>
      </c>
      <c r="AH17" s="73"/>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6"/>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A19" s="192"/>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A20" s="192"/>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57"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57"/>
      <c r="B22" s="71" t="str">
        <f>' B_Populations'!$A$9</f>
        <v>&lt;1</v>
      </c>
      <c r="C22" s="150"/>
      <c r="D22" s="151"/>
      <c r="E22" s="152"/>
      <c r="F22" s="153"/>
      <c r="G22" s="153"/>
      <c r="H22" s="153"/>
      <c r="I22" s="153"/>
      <c r="J22" s="154"/>
      <c r="K22" s="154"/>
      <c r="L22" s="155"/>
      <c r="M22" s="73"/>
      <c r="N22" s="74">
        <f>' B_Populations'!B48</f>
        <v>0</v>
      </c>
      <c r="O22" s="156">
        <f>IF(N22=0,0,($C$22/$N$22)*100000)</f>
        <v>0</v>
      </c>
      <c r="P22" s="156">
        <f>' B_Populations'!D48</f>
        <v>0</v>
      </c>
      <c r="Q22" s="156">
        <f>IF(P22=0,0,($D$22/$P$22)*100000)</f>
        <v>0</v>
      </c>
      <c r="R22" s="156">
        <f>' B_Populations'!F48</f>
        <v>0</v>
      </c>
      <c r="S22" s="156">
        <f>IF(R22=0,0,($E$22/$R$22)*100000)</f>
        <v>0</v>
      </c>
      <c r="T22" s="156">
        <f>' B_Populations'!H48</f>
        <v>0</v>
      </c>
      <c r="U22" s="156">
        <f>IF(T22=0,0,($F$22/$T$22)*100000)</f>
        <v>0</v>
      </c>
      <c r="V22" s="156">
        <f>' B_Populations'!J48</f>
        <v>0</v>
      </c>
      <c r="W22" s="156">
        <f>IF(V22=0,0,($G$22/$V$22)*100000)</f>
        <v>0</v>
      </c>
      <c r="X22" s="156">
        <f>' B_Populations'!L48</f>
        <v>0</v>
      </c>
      <c r="Y22" s="156">
        <f>IF(X22=0,0,($H$22/$X$22)*100000)</f>
        <v>0</v>
      </c>
      <c r="Z22" s="156">
        <f>' B_Populations'!N48</f>
        <v>0</v>
      </c>
      <c r="AA22" s="156">
        <f>IF(Z22=0,0,($I$22/$Z$22)*100000)</f>
        <v>0</v>
      </c>
      <c r="AB22" s="156">
        <f>' B_Populations'!P48</f>
        <v>0</v>
      </c>
      <c r="AC22" s="156">
        <f>IF(AB22=0,0,($J$22/$AB$22)*100000)</f>
        <v>0</v>
      </c>
      <c r="AD22" s="156">
        <f>' B_Populations'!R48</f>
        <v>0</v>
      </c>
      <c r="AE22" s="156">
        <f>IF(AD22=0,0,($K$22/$AD$22)*100000)</f>
        <v>0</v>
      </c>
      <c r="AF22" s="156">
        <f>' B_Populations'!T48</f>
        <v>0</v>
      </c>
      <c r="AG22" s="75">
        <f>IF(AF22=0,0,($L$22/$AF$22)*100000)</f>
        <v>0</v>
      </c>
      <c r="AH22" s="73"/>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57"/>
      <c r="B23" s="80" t="str">
        <f>' B_Populations'!$A$10</f>
        <v>1-4</v>
      </c>
      <c r="C23" s="161"/>
      <c r="D23" s="162"/>
      <c r="E23" s="163"/>
      <c r="F23" s="164"/>
      <c r="G23" s="164"/>
      <c r="H23" s="164"/>
      <c r="I23" s="164"/>
      <c r="J23" s="165"/>
      <c r="K23" s="165"/>
      <c r="L23" s="166"/>
      <c r="M23" s="73"/>
      <c r="N23" s="74">
        <f>' B_Populations'!B49</f>
        <v>0</v>
      </c>
      <c r="O23" s="156">
        <f>IF(N23=0,0,($C$23/$N$23)*100000)</f>
        <v>0</v>
      </c>
      <c r="P23" s="156">
        <f>' B_Populations'!D49</f>
        <v>0</v>
      </c>
      <c r="Q23" s="156">
        <f>IF(P23=0,0,($D$23/$P$23)*100000)</f>
        <v>0</v>
      </c>
      <c r="R23" s="156">
        <f>' B_Populations'!F49</f>
        <v>0</v>
      </c>
      <c r="S23" s="156">
        <f>IF(R23=0,0,($E$23/$R$23)*100000)</f>
        <v>0</v>
      </c>
      <c r="T23" s="156">
        <f>' B_Populations'!H49</f>
        <v>0</v>
      </c>
      <c r="U23" s="156">
        <f>IF(T23=0,0,($F$23/$T$23)*100000)</f>
        <v>0</v>
      </c>
      <c r="V23" s="156">
        <f>' B_Populations'!J49</f>
        <v>0</v>
      </c>
      <c r="W23" s="156">
        <f>IF(V23=0,0,($G$23/$V$23)*100000)</f>
        <v>0</v>
      </c>
      <c r="X23" s="156">
        <f>' B_Populations'!L49</f>
        <v>0</v>
      </c>
      <c r="Y23" s="156">
        <f>IF(X23=0,0,($H$23/$X$23)*100000)</f>
        <v>0</v>
      </c>
      <c r="Z23" s="156">
        <f>' B_Populations'!N49</f>
        <v>0</v>
      </c>
      <c r="AA23" s="156">
        <f>IF(Z23=0,0,($I$23/$Z$23)*100000)</f>
        <v>0</v>
      </c>
      <c r="AB23" s="156">
        <f>' B_Populations'!P49</f>
        <v>0</v>
      </c>
      <c r="AC23" s="156">
        <f>IF(AB23=0,0,($J$23/$AB$23)*100000)</f>
        <v>0</v>
      </c>
      <c r="AD23" s="156">
        <f>' B_Populations'!R49</f>
        <v>0</v>
      </c>
      <c r="AE23" s="156">
        <f>IF(AD23=0,0,($K$23/$AD$23)*100000)</f>
        <v>0</v>
      </c>
      <c r="AF23" s="156">
        <f>' B_Populations'!T49</f>
        <v>0</v>
      </c>
      <c r="AG23" s="75">
        <f>IF(AF23=0,0,($L$23/$AF$23)*100000)</f>
        <v>0</v>
      </c>
      <c r="AH23" s="73"/>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57"/>
      <c r="B24" s="71" t="str">
        <f>' B_Populations'!$A$11</f>
        <v>5-9</v>
      </c>
      <c r="C24" s="161"/>
      <c r="D24" s="162"/>
      <c r="E24" s="163"/>
      <c r="F24" s="164"/>
      <c r="G24" s="164"/>
      <c r="H24" s="164"/>
      <c r="I24" s="164"/>
      <c r="J24" s="165"/>
      <c r="K24" s="165"/>
      <c r="L24" s="166"/>
      <c r="M24" s="73"/>
      <c r="N24" s="74">
        <f>' B_Populations'!B50</f>
        <v>0</v>
      </c>
      <c r="O24" s="156">
        <f>IF(N24=0,0,($C$24/$N$24)*100000)</f>
        <v>0</v>
      </c>
      <c r="P24" s="156">
        <f>' B_Populations'!D50</f>
        <v>0</v>
      </c>
      <c r="Q24" s="156">
        <f>IF(P24=0,0,($D$24/$P$24)*100000)</f>
        <v>0</v>
      </c>
      <c r="R24" s="156">
        <f>' B_Populations'!F50</f>
        <v>0</v>
      </c>
      <c r="S24" s="156">
        <f>IF(R24=0,0,($E$24/$R$24)*100000)</f>
        <v>0</v>
      </c>
      <c r="T24" s="156">
        <f>' B_Populations'!H50</f>
        <v>0</v>
      </c>
      <c r="U24" s="156">
        <f>IF(T24=0,0,($F$24/$T$24)*100000)</f>
        <v>0</v>
      </c>
      <c r="V24" s="156">
        <f>' B_Populations'!J50</f>
        <v>0</v>
      </c>
      <c r="W24" s="156">
        <f>IF(V24=0,0,($G$24/$V$24)*100000)</f>
        <v>0</v>
      </c>
      <c r="X24" s="156">
        <f>' B_Populations'!L50</f>
        <v>0</v>
      </c>
      <c r="Y24" s="156">
        <f>IF(X24=0,0,($H$24/$X$24)*100000)</f>
        <v>0</v>
      </c>
      <c r="Z24" s="156">
        <f>' B_Populations'!N50</f>
        <v>0</v>
      </c>
      <c r="AA24" s="156">
        <f>IF(Z24=0,0,($I$24/$Z$24)*100000)</f>
        <v>0</v>
      </c>
      <c r="AB24" s="156">
        <f>' B_Populations'!P50</f>
        <v>0</v>
      </c>
      <c r="AC24" s="156">
        <f>IF(AB24=0,0,($J$24/$AB$24)*100000)</f>
        <v>0</v>
      </c>
      <c r="AD24" s="156">
        <f>' B_Populations'!R50</f>
        <v>0</v>
      </c>
      <c r="AE24" s="156">
        <f>IF(AD24=0,0,($K$24/$AD$24)*100000)</f>
        <v>0</v>
      </c>
      <c r="AF24" s="156">
        <f>' B_Populations'!T50</f>
        <v>0</v>
      </c>
      <c r="AG24" s="75">
        <f>IF(AF24=0,0,($L$24/$AF$24)*100000)</f>
        <v>0</v>
      </c>
      <c r="AH24" s="73"/>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57"/>
      <c r="B25" s="71" t="str">
        <f>' B_Populations'!$A$12</f>
        <v>10-14</v>
      </c>
      <c r="C25" s="161"/>
      <c r="D25" s="162"/>
      <c r="E25" s="163"/>
      <c r="F25" s="164"/>
      <c r="G25" s="164"/>
      <c r="H25" s="164"/>
      <c r="I25" s="164"/>
      <c r="J25" s="165"/>
      <c r="K25" s="165"/>
      <c r="L25" s="166"/>
      <c r="M25" s="73"/>
      <c r="N25" s="74">
        <f>' B_Populations'!B51</f>
        <v>0</v>
      </c>
      <c r="O25" s="156">
        <f>IF(N25=0,0,($C$25/$N$25)*100000)</f>
        <v>0</v>
      </c>
      <c r="P25" s="156">
        <f>' B_Populations'!D51</f>
        <v>0</v>
      </c>
      <c r="Q25" s="156">
        <f>IF(P25=0,0,($D$25/$P$25)*100000)</f>
        <v>0</v>
      </c>
      <c r="R25" s="156">
        <f>' B_Populations'!F51</f>
        <v>0</v>
      </c>
      <c r="S25" s="156">
        <f>IF(R25=0,0,($E$25/$R$25)*100000)</f>
        <v>0</v>
      </c>
      <c r="T25" s="156">
        <f>' B_Populations'!H51</f>
        <v>0</v>
      </c>
      <c r="U25" s="156">
        <f>IF(T25=0,0,($F$25/$T$25)*100000)</f>
        <v>0</v>
      </c>
      <c r="V25" s="156">
        <f>' B_Populations'!J51</f>
        <v>0</v>
      </c>
      <c r="W25" s="156">
        <f>IF(V25=0,0,($G$25/$V$25)*100000)</f>
        <v>0</v>
      </c>
      <c r="X25" s="156">
        <f>' B_Populations'!L51</f>
        <v>0</v>
      </c>
      <c r="Y25" s="156">
        <f>IF(X25=0,0,($H$25/$X$25)*100000)</f>
        <v>0</v>
      </c>
      <c r="Z25" s="156">
        <f>' B_Populations'!N51</f>
        <v>0</v>
      </c>
      <c r="AA25" s="156">
        <f>IF(Z25=0,0,($I$25/$Z$25)*100000)</f>
        <v>0</v>
      </c>
      <c r="AB25" s="156">
        <f>' B_Populations'!P51</f>
        <v>0</v>
      </c>
      <c r="AC25" s="156">
        <f>IF(AB25=0,0,($J$25/$AB$25)*100000)</f>
        <v>0</v>
      </c>
      <c r="AD25" s="156">
        <f>' B_Populations'!R51</f>
        <v>0</v>
      </c>
      <c r="AE25" s="156">
        <f>IF(AD25=0,0,($K$25/$AD$25)*100000)</f>
        <v>0</v>
      </c>
      <c r="AF25" s="156">
        <f>' B_Populations'!T51</f>
        <v>0</v>
      </c>
      <c r="AG25" s="75">
        <f>IF(AF25=0,0,($L$25/$AF$25)*100000)</f>
        <v>0</v>
      </c>
      <c r="AH25" s="73"/>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57"/>
      <c r="B26" s="71" t="str">
        <f>' B_Populations'!$A$13</f>
        <v>15-17</v>
      </c>
      <c r="C26" s="161"/>
      <c r="D26" s="162"/>
      <c r="E26" s="163"/>
      <c r="F26" s="164"/>
      <c r="G26" s="164"/>
      <c r="H26" s="164"/>
      <c r="I26" s="164"/>
      <c r="J26" s="165"/>
      <c r="K26" s="165"/>
      <c r="L26" s="166"/>
      <c r="M26" s="73"/>
      <c r="N26" s="74">
        <f>' B_Populations'!B52</f>
        <v>0</v>
      </c>
      <c r="O26" s="156">
        <f>IF(N26=0,0,($C$26/$N$26)*100000)</f>
        <v>0</v>
      </c>
      <c r="P26" s="156">
        <f>' B_Populations'!D52</f>
        <v>0</v>
      </c>
      <c r="Q26" s="156">
        <f>IF(P26=0,0,($D$26/$P$26)*100000)</f>
        <v>0</v>
      </c>
      <c r="R26" s="156">
        <f>' B_Populations'!F52</f>
        <v>0</v>
      </c>
      <c r="S26" s="156">
        <f>IF(R26=0,0,($E$26/$R$26)*100000)</f>
        <v>0</v>
      </c>
      <c r="T26" s="156">
        <f>' B_Populations'!H52</f>
        <v>0</v>
      </c>
      <c r="U26" s="156">
        <f>IF(T26=0,0,($F$26/$T$26)*100000)</f>
        <v>0</v>
      </c>
      <c r="V26" s="156">
        <f>' B_Populations'!J52</f>
        <v>0</v>
      </c>
      <c r="W26" s="156">
        <f>IF(V26=0,0,($G$26/$V$26)*100000)</f>
        <v>0</v>
      </c>
      <c r="X26" s="156">
        <f>' B_Populations'!L52</f>
        <v>0</v>
      </c>
      <c r="Y26" s="156">
        <f>IF(X26=0,0,($H$26/$X$26)*100000)</f>
        <v>0</v>
      </c>
      <c r="Z26" s="156">
        <f>' B_Populations'!N52</f>
        <v>0</v>
      </c>
      <c r="AA26" s="156">
        <f>IF(Z26=0,0,($I$26/$Z$26)*100000)</f>
        <v>0</v>
      </c>
      <c r="AB26" s="156">
        <f>' B_Populations'!P52</f>
        <v>0</v>
      </c>
      <c r="AC26" s="156">
        <f>IF(AB26=0,0,($J$26/$AB$26)*100000)</f>
        <v>0</v>
      </c>
      <c r="AD26" s="156">
        <f>' B_Populations'!R52</f>
        <v>0</v>
      </c>
      <c r="AE26" s="156">
        <f>IF(AD26=0,0,($K$26/$AD$26)*100000)</f>
        <v>0</v>
      </c>
      <c r="AF26" s="156">
        <f>' B_Populations'!T52</f>
        <v>0</v>
      </c>
      <c r="AG26" s="75">
        <f>IF(AF26=0,0,($L$26/$AF$26)*100000)</f>
        <v>0</v>
      </c>
      <c r="AH26" s="73"/>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57"/>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topLeftCell="A9" zoomScaleNormal="100" workbookViewId="0">
      <pane xSplit="1" topLeftCell="B1" activePane="topRight" state="frozen"/>
      <selection pane="topRight" activeCell="A21" sqref="A3:A27"/>
    </sheetView>
  </sheetViews>
  <sheetFormatPr defaultRowHeight="18.5" x14ac:dyDescent="0.45"/>
  <cols>
    <col min="1" max="1" width="11.7265625" style="191" customWidth="1"/>
    <col min="2" max="2" width="8.7265625" style="37"/>
    <col min="3" max="3" width="15.1796875" style="37" customWidth="1"/>
    <col min="4" max="4" width="15.54296875" style="37" customWidth="1"/>
    <col min="5" max="5" width="15.1796875" style="37" customWidth="1"/>
    <col min="6" max="6" width="17.81640625" style="37" customWidth="1"/>
    <col min="7" max="7" width="15.54296875" style="37" customWidth="1"/>
    <col min="8" max="8" width="15.453125" style="37" customWidth="1"/>
    <col min="9" max="11" width="15.1796875" style="37" customWidth="1"/>
    <col min="12" max="12" width="15.54296875" style="37" customWidth="1"/>
    <col min="13" max="13" width="6" style="37" customWidth="1"/>
    <col min="14" max="14" width="15.1796875" style="37" customWidth="1"/>
    <col min="15" max="27" width="11.1796875" style="37" customWidth="1"/>
    <col min="28" max="29" width="12.54296875" style="37" customWidth="1"/>
    <col min="30" max="33" width="11.1796875" style="37" customWidth="1"/>
    <col min="34" max="34" width="6.26953125" style="37" customWidth="1"/>
    <col min="35" max="35" width="13.81640625" style="37" customWidth="1"/>
    <col min="36" max="36" width="14.54296875" style="37" customWidth="1"/>
    <col min="37" max="37" width="6" style="37" customWidth="1"/>
    <col min="38" max="38" width="8.7265625" style="37"/>
    <col min="39" max="40" width="15.54296875" style="37" customWidth="1"/>
    <col min="41" max="41" width="15.1796875" style="37" customWidth="1"/>
    <col min="42" max="42" width="15.453125" style="37" customWidth="1"/>
    <col min="43" max="43" width="15.54296875" style="37" customWidth="1"/>
    <col min="44" max="44" width="15.453125" style="37" customWidth="1"/>
    <col min="45" max="48" width="15.1796875" style="37" customWidth="1"/>
    <col min="49" max="16384" width="8.7265625" style="37"/>
  </cols>
  <sheetData>
    <row r="1" spans="1:48" s="51" customFormat="1" ht="78.650000000000006" customHeight="1" x14ac:dyDescent="0.45">
      <c r="A1" s="214">
        <f>' B_Populations'!D56</f>
        <v>0</v>
      </c>
      <c r="B1" s="258" t="s">
        <v>186</v>
      </c>
      <c r="C1" s="259"/>
      <c r="D1" s="259"/>
      <c r="E1" s="259"/>
      <c r="F1" s="130"/>
      <c r="G1" s="130"/>
      <c r="H1" s="130"/>
      <c r="I1" s="130"/>
      <c r="J1" s="130"/>
      <c r="K1" s="130"/>
      <c r="L1" s="131"/>
      <c r="N1" s="43" t="s">
        <v>162</v>
      </c>
      <c r="O1" s="132"/>
      <c r="P1" s="132"/>
      <c r="Q1" s="132"/>
      <c r="R1" s="132"/>
      <c r="S1" s="132"/>
      <c r="T1" s="132"/>
      <c r="U1" s="132"/>
      <c r="V1" s="132"/>
      <c r="W1" s="132"/>
      <c r="X1" s="132"/>
      <c r="Y1" s="132"/>
      <c r="Z1" s="132"/>
      <c r="AA1" s="132"/>
      <c r="AB1" s="132"/>
      <c r="AC1" s="132"/>
      <c r="AD1" s="132"/>
      <c r="AE1" s="132"/>
      <c r="AF1" s="132"/>
      <c r="AG1" s="52"/>
      <c r="AI1" s="44" t="s">
        <v>160</v>
      </c>
      <c r="AJ1" s="53"/>
      <c r="AL1" s="253" t="s">
        <v>161</v>
      </c>
      <c r="AM1" s="254"/>
      <c r="AN1" s="254"/>
      <c r="AO1" s="133"/>
      <c r="AP1" s="134"/>
      <c r="AQ1" s="134"/>
      <c r="AR1" s="134"/>
      <c r="AS1" s="134"/>
      <c r="AT1" s="134"/>
      <c r="AU1" s="134"/>
      <c r="AV1" s="135"/>
    </row>
    <row r="2" spans="1:48" x14ac:dyDescent="0.45">
      <c r="B2" s="54"/>
      <c r="C2" s="136"/>
      <c r="D2" s="137" t="s">
        <v>130</v>
      </c>
      <c r="E2" s="137"/>
      <c r="F2" s="138" t="s">
        <v>131</v>
      </c>
      <c r="G2" s="138"/>
      <c r="H2" s="138"/>
      <c r="I2" s="138"/>
      <c r="J2" s="138"/>
      <c r="K2" s="138"/>
      <c r="L2" s="139"/>
      <c r="N2" s="56"/>
      <c r="O2" s="140"/>
      <c r="P2" s="140"/>
      <c r="Q2" s="140"/>
      <c r="R2" s="140"/>
      <c r="S2" s="140"/>
      <c r="T2" s="140"/>
      <c r="U2" s="140"/>
      <c r="V2" s="140"/>
      <c r="W2" s="140"/>
      <c r="X2" s="140"/>
      <c r="Y2" s="140"/>
      <c r="Z2" s="140"/>
      <c r="AA2" s="140"/>
      <c r="AB2" s="140"/>
      <c r="AC2" s="140"/>
      <c r="AD2" s="140"/>
      <c r="AE2" s="140"/>
      <c r="AF2" s="140"/>
      <c r="AG2" s="57"/>
      <c r="AI2" s="58"/>
      <c r="AJ2" s="59"/>
      <c r="AL2" s="60"/>
      <c r="AM2" s="51" t="s">
        <v>132</v>
      </c>
      <c r="AN2" s="51"/>
      <c r="AO2" s="51"/>
      <c r="AP2" s="51"/>
      <c r="AQ2" s="51"/>
      <c r="AR2" s="51"/>
      <c r="AS2" s="51"/>
      <c r="AT2" s="51"/>
      <c r="AU2" s="51"/>
      <c r="AV2" s="141"/>
    </row>
    <row r="3" spans="1:48" ht="43.5" customHeight="1" x14ac:dyDescent="0.35">
      <c r="A3" s="255" t="s">
        <v>193</v>
      </c>
      <c r="B3" s="62" t="s">
        <v>113</v>
      </c>
      <c r="C3" s="142" t="s">
        <v>143</v>
      </c>
      <c r="D3" s="143" t="s">
        <v>134</v>
      </c>
      <c r="E3" s="143" t="s">
        <v>135</v>
      </c>
      <c r="F3" s="144" t="str">
        <f>' B_Populations'!$H$8</f>
        <v>White-Not Hispanic</v>
      </c>
      <c r="G3" s="144" t="str">
        <f>' B_Populations'!$J$8</f>
        <v>Hispanic</v>
      </c>
      <c r="H3" s="144" t="str">
        <f>' B_Populations'!$L$8</f>
        <v>Black-Not Hispanic</v>
      </c>
      <c r="I3" s="144" t="str">
        <f>' B_Populations'!$N$8</f>
        <v>Asian</v>
      </c>
      <c r="J3" s="144" t="str">
        <f>' B_Populations'!$P$8</f>
        <v>American Indian/Alaska Native</v>
      </c>
      <c r="K3" s="144" t="str">
        <f>' B_Populations'!$R$8</f>
        <v>Other</v>
      </c>
      <c r="L3" s="145" t="str">
        <f>' B_Populations'!$T$8</f>
        <v>Other</v>
      </c>
      <c r="M3" s="64"/>
      <c r="N3" s="65" t="s">
        <v>136</v>
      </c>
      <c r="O3" s="146" t="s">
        <v>137</v>
      </c>
      <c r="P3" s="146" t="s">
        <v>138</v>
      </c>
      <c r="Q3" s="146" t="s">
        <v>137</v>
      </c>
      <c r="R3" s="146" t="s">
        <v>139</v>
      </c>
      <c r="S3" s="146" t="s">
        <v>137</v>
      </c>
      <c r="T3" s="146" t="str">
        <f>' B_Populations'!$H$8</f>
        <v>White-Not Hispanic</v>
      </c>
      <c r="U3" s="146" t="s">
        <v>137</v>
      </c>
      <c r="V3" s="146" t="str">
        <f>' B_Populations'!$J$8</f>
        <v>Hispanic</v>
      </c>
      <c r="W3" s="146" t="s">
        <v>137</v>
      </c>
      <c r="X3" s="146" t="str">
        <f>' B_Populations'!$L$8</f>
        <v>Black-Not Hispanic</v>
      </c>
      <c r="Y3" s="146" t="s">
        <v>137</v>
      </c>
      <c r="Z3" s="146" t="str">
        <f>' B_Populations'!$N$8</f>
        <v>Asian</v>
      </c>
      <c r="AA3" s="146" t="s">
        <v>137</v>
      </c>
      <c r="AB3" s="146" t="str">
        <f>' B_Populations'!$P$8</f>
        <v>American Indian/Alaska Native</v>
      </c>
      <c r="AC3" s="146" t="s">
        <v>137</v>
      </c>
      <c r="AD3" s="146" t="str">
        <f>' B_Populations'!$R$8</f>
        <v>Other</v>
      </c>
      <c r="AE3" s="146" t="s">
        <v>137</v>
      </c>
      <c r="AF3" s="146" t="str">
        <f>' B_Populations'!$T$8</f>
        <v>Other</v>
      </c>
      <c r="AG3" s="66" t="s">
        <v>137</v>
      </c>
      <c r="AH3" s="64"/>
      <c r="AI3" s="67" t="s">
        <v>140</v>
      </c>
      <c r="AJ3" s="68" t="s">
        <v>141</v>
      </c>
      <c r="AL3" s="69" t="s">
        <v>113</v>
      </c>
      <c r="AM3" s="147" t="s">
        <v>114</v>
      </c>
      <c r="AN3" s="148" t="s">
        <v>115</v>
      </c>
      <c r="AO3" s="148" t="s">
        <v>116</v>
      </c>
      <c r="AP3" s="144" t="str">
        <f>' B_Populations'!$H$8</f>
        <v>White-Not Hispanic</v>
      </c>
      <c r="AQ3" s="144" t="str">
        <f>' B_Populations'!$J$8</f>
        <v>Hispanic</v>
      </c>
      <c r="AR3" s="144" t="str">
        <f>' B_Populations'!$L$8</f>
        <v>Black-Not Hispanic</v>
      </c>
      <c r="AS3" s="144" t="str">
        <f>' B_Populations'!$N$8</f>
        <v>Asian</v>
      </c>
      <c r="AT3" s="144" t="str">
        <f>' B_Populations'!$P$8</f>
        <v>American Indian/Alaska Native</v>
      </c>
      <c r="AU3" s="144" t="str">
        <f>' B_Populations'!$R$8</f>
        <v>Other</v>
      </c>
      <c r="AV3" s="149" t="str">
        <f>' B_Populations'!$T$8</f>
        <v>Other</v>
      </c>
    </row>
    <row r="4" spans="1:48" ht="15.5" x14ac:dyDescent="0.35">
      <c r="A4" s="255"/>
      <c r="B4" s="71" t="str">
        <f>' B_Populations'!$A$9</f>
        <v>&lt;1</v>
      </c>
      <c r="C4" s="150"/>
      <c r="D4" s="151"/>
      <c r="E4" s="152"/>
      <c r="F4" s="153"/>
      <c r="G4" s="153"/>
      <c r="H4" s="153"/>
      <c r="I4" s="153"/>
      <c r="J4" s="154"/>
      <c r="K4" s="154"/>
      <c r="L4" s="155"/>
      <c r="M4" s="73"/>
      <c r="N4" s="74">
        <f>' B_Populations'!B61</f>
        <v>0</v>
      </c>
      <c r="O4" s="156">
        <f>IF(N4=0,0,($C$4/$N$4)*100000)</f>
        <v>0</v>
      </c>
      <c r="P4" s="156">
        <f>' B_Populations'!D61</f>
        <v>0</v>
      </c>
      <c r="Q4" s="156">
        <f>IF(P4=0,0,($D$4/$P$4)*100000)</f>
        <v>0</v>
      </c>
      <c r="R4" s="156">
        <f>' B_Populations'!F61</f>
        <v>0</v>
      </c>
      <c r="S4" s="156">
        <f>IF(R4=0,0,($E$4/$R$4)*100000)</f>
        <v>0</v>
      </c>
      <c r="T4" s="156">
        <f>' B_Populations'!H61</f>
        <v>0</v>
      </c>
      <c r="U4" s="156">
        <f>IF(T4=0,0,($F$4/$T$4)*100000)</f>
        <v>0</v>
      </c>
      <c r="V4" s="156">
        <f>' B_Populations'!J61</f>
        <v>0</v>
      </c>
      <c r="W4" s="156">
        <f>IF(V4=0,0,($G$4/$V$4)*100000)</f>
        <v>0</v>
      </c>
      <c r="X4" s="156">
        <f>' B_Populations'!L61</f>
        <v>0</v>
      </c>
      <c r="Y4" s="156">
        <f>IF(X4=0,0,($H$4/$X$4)*100000)</f>
        <v>0</v>
      </c>
      <c r="Z4" s="156">
        <f>' B_Populations'!N61</f>
        <v>0</v>
      </c>
      <c r="AA4" s="156">
        <f>IF(Z4=0,0,($I$4/$Z$4)*100000)</f>
        <v>0</v>
      </c>
      <c r="AB4" s="156">
        <f>' B_Populations'!P61</f>
        <v>0</v>
      </c>
      <c r="AC4" s="156">
        <f>IF(AB4=0,0,($J$4/$AB$4)*100000)</f>
        <v>0</v>
      </c>
      <c r="AD4" s="156">
        <f>' B_Populations'!R61</f>
        <v>0</v>
      </c>
      <c r="AE4" s="156">
        <f>IF(AD4=0,0,($K$4/$AD$4)*100000)</f>
        <v>0</v>
      </c>
      <c r="AF4" s="156">
        <f>' B_Populations'!T61</f>
        <v>0</v>
      </c>
      <c r="AG4" s="75">
        <f>IF(AF4=0,0,($L$4/$AF$4)*100000)</f>
        <v>0</v>
      </c>
      <c r="AH4" s="128"/>
      <c r="AI4" s="76">
        <v>3795</v>
      </c>
      <c r="AJ4" s="77">
        <v>1.3818E-2</v>
      </c>
      <c r="AK4" s="73"/>
      <c r="AL4" s="78" t="str">
        <f>' B_Populations'!$A$9</f>
        <v>&lt;1</v>
      </c>
      <c r="AM4" s="157">
        <f>O4*AJ4</f>
        <v>0</v>
      </c>
      <c r="AN4" s="158">
        <f>Q4*AJ4</f>
        <v>0</v>
      </c>
      <c r="AO4" s="158">
        <f>S4*AJ4</f>
        <v>0</v>
      </c>
      <c r="AP4" s="159">
        <f>U4*AJ4</f>
        <v>0</v>
      </c>
      <c r="AQ4" s="159">
        <f>W4*AJ4</f>
        <v>0</v>
      </c>
      <c r="AR4" s="159">
        <f>Y4*AJ4</f>
        <v>0</v>
      </c>
      <c r="AS4" s="159">
        <f>AA4*AJ4</f>
        <v>0</v>
      </c>
      <c r="AT4" s="159">
        <f>AC4*AJ4</f>
        <v>0</v>
      </c>
      <c r="AU4" s="159">
        <f>AE4*AJ4</f>
        <v>0</v>
      </c>
      <c r="AV4" s="160">
        <f>AG4*AJ4</f>
        <v>0</v>
      </c>
    </row>
    <row r="5" spans="1:48" ht="15.5" x14ac:dyDescent="0.35">
      <c r="A5" s="255"/>
      <c r="B5" s="80" t="str">
        <f>' B_Populations'!$A$10</f>
        <v>1-4</v>
      </c>
      <c r="C5" s="161"/>
      <c r="D5" s="162"/>
      <c r="E5" s="163"/>
      <c r="F5" s="164"/>
      <c r="G5" s="164"/>
      <c r="H5" s="164"/>
      <c r="I5" s="164"/>
      <c r="J5" s="165"/>
      <c r="K5" s="165"/>
      <c r="L5" s="166"/>
      <c r="M5" s="73"/>
      <c r="N5" s="74">
        <f>' B_Populations'!B62</f>
        <v>0</v>
      </c>
      <c r="O5" s="156">
        <f>IF(N5=0,0,($C$5/$N$5)*100000)</f>
        <v>0</v>
      </c>
      <c r="P5" s="156">
        <f>' B_Populations'!D62</f>
        <v>0</v>
      </c>
      <c r="Q5" s="156">
        <f>IF(P5=0,0,($D$5/$P$5)*100000)</f>
        <v>0</v>
      </c>
      <c r="R5" s="156">
        <f>' B_Populations'!F62</f>
        <v>0</v>
      </c>
      <c r="S5" s="156">
        <f>IF(R5=0,0,($E$5/$R$5)*100000)</f>
        <v>0</v>
      </c>
      <c r="T5" s="156">
        <f>' B_Populations'!H62</f>
        <v>0</v>
      </c>
      <c r="U5" s="156">
        <f>IF(T5=0,0,($F$5/$T$5)*100000)</f>
        <v>0</v>
      </c>
      <c r="V5" s="156">
        <f>' B_Populations'!J62</f>
        <v>0</v>
      </c>
      <c r="W5" s="156">
        <f>IF(V5=0,0,($G$5/$V$5)*100000)</f>
        <v>0</v>
      </c>
      <c r="X5" s="156">
        <f>' B_Populations'!L62</f>
        <v>0</v>
      </c>
      <c r="Y5" s="156">
        <f>IF(X5=0,0,($G$5/$X$5)*100000)</f>
        <v>0</v>
      </c>
      <c r="Z5" s="156">
        <f>' B_Populations'!N62</f>
        <v>0</v>
      </c>
      <c r="AA5" s="156">
        <f>IF(Z5=0,0,($I$5/$Z$5)*100000)</f>
        <v>0</v>
      </c>
      <c r="AB5" s="156">
        <f>' B_Populations'!P62</f>
        <v>0</v>
      </c>
      <c r="AC5" s="156">
        <f>IF(AB5=0,0,($J$5/$AB$5)*100000)</f>
        <v>0</v>
      </c>
      <c r="AD5" s="156">
        <f>' B_Populations'!R62</f>
        <v>0</v>
      </c>
      <c r="AE5" s="156">
        <f>IF(AD5=0,0,($K$5/$AD$5)*100000)</f>
        <v>0</v>
      </c>
      <c r="AF5" s="156">
        <f>' B_Populations'!T62</f>
        <v>0</v>
      </c>
      <c r="AG5" s="75">
        <f>IF(AF5=0,0,($L$5/$AF$5)*100000)</f>
        <v>0</v>
      </c>
      <c r="AH5" s="128"/>
      <c r="AI5" s="76">
        <v>15192</v>
      </c>
      <c r="AJ5" s="77">
        <v>5.5316999999999998E-2</v>
      </c>
      <c r="AK5" s="73"/>
      <c r="AL5" s="82" t="str">
        <f>' B_Populations'!$A$10</f>
        <v>1-4</v>
      </c>
      <c r="AM5" s="157">
        <f>O5*AJ5</f>
        <v>0</v>
      </c>
      <c r="AN5" s="158">
        <f>Q5*AJ5</f>
        <v>0</v>
      </c>
      <c r="AO5" s="158">
        <f>S5*AJ5</f>
        <v>0</v>
      </c>
      <c r="AP5" s="159">
        <f>U5*AJ5</f>
        <v>0</v>
      </c>
      <c r="AQ5" s="159">
        <f>W5*AJ5</f>
        <v>0</v>
      </c>
      <c r="AR5" s="159">
        <f>Y5*AJ5</f>
        <v>0</v>
      </c>
      <c r="AS5" s="159">
        <f>AA5*AJ5</f>
        <v>0</v>
      </c>
      <c r="AT5" s="159">
        <f>AC5*AJ5</f>
        <v>0</v>
      </c>
      <c r="AU5" s="159">
        <f>AE5*AJ5</f>
        <v>0</v>
      </c>
      <c r="AV5" s="160">
        <f>AG5*AJ5</f>
        <v>0</v>
      </c>
    </row>
    <row r="6" spans="1:48" ht="15.5" x14ac:dyDescent="0.35">
      <c r="A6" s="255"/>
      <c r="B6" s="71" t="str">
        <f>' B_Populations'!$A$11</f>
        <v>5-9</v>
      </c>
      <c r="C6" s="161"/>
      <c r="D6" s="162"/>
      <c r="E6" s="163"/>
      <c r="F6" s="164"/>
      <c r="G6" s="164"/>
      <c r="H6" s="164"/>
      <c r="I6" s="164"/>
      <c r="J6" s="165"/>
      <c r="K6" s="165"/>
      <c r="L6" s="166"/>
      <c r="M6" s="73"/>
      <c r="N6" s="74">
        <f>' B_Populations'!B63</f>
        <v>0</v>
      </c>
      <c r="O6" s="156">
        <f>IF(N6=0,0,($C$6/$N$6)*100000)</f>
        <v>0</v>
      </c>
      <c r="P6" s="156">
        <f>' B_Populations'!D63</f>
        <v>0</v>
      </c>
      <c r="Q6" s="156">
        <f>IF(P6=0,0,($D$6/$P$6)*100000)</f>
        <v>0</v>
      </c>
      <c r="R6" s="156">
        <f>' B_Populations'!F63</f>
        <v>0</v>
      </c>
      <c r="S6" s="156">
        <f>IF(R6=0,0,($E$6/$R$6)*100000)</f>
        <v>0</v>
      </c>
      <c r="T6" s="156">
        <f>' B_Populations'!H63</f>
        <v>0</v>
      </c>
      <c r="U6" s="156">
        <f>IF(T6=0,0,($F$6/$T$6)*100000)</f>
        <v>0</v>
      </c>
      <c r="V6" s="156">
        <f>' B_Populations'!J63</f>
        <v>0</v>
      </c>
      <c r="W6" s="156">
        <f>IF(V6=0,0,($G$6/$V$6)*100000)</f>
        <v>0</v>
      </c>
      <c r="X6" s="156">
        <f>' B_Populations'!L63</f>
        <v>0</v>
      </c>
      <c r="Y6" s="156">
        <f>IF(X6=0,0,($G$6/$X$6)*100000)</f>
        <v>0</v>
      </c>
      <c r="Z6" s="156">
        <f>' B_Populations'!N63</f>
        <v>0</v>
      </c>
      <c r="AA6" s="156">
        <f>IF(Z6=0,0,($I$6/$Z$6)*100000)</f>
        <v>0</v>
      </c>
      <c r="AB6" s="156">
        <f>' B_Populations'!P63</f>
        <v>0</v>
      </c>
      <c r="AC6" s="156">
        <f>IF(AB6=0,0,($J$6/$AB$6)*100000)</f>
        <v>0</v>
      </c>
      <c r="AD6" s="156">
        <f>' B_Populations'!R63</f>
        <v>0</v>
      </c>
      <c r="AE6" s="156">
        <f>IF(AD6=0,0,($K$6/$AD$6)*100000)</f>
        <v>0</v>
      </c>
      <c r="AF6" s="156">
        <f>' B_Populations'!T63</f>
        <v>0</v>
      </c>
      <c r="AG6" s="75">
        <f>IF(AF6=0,0,($L$6/$AF$6)*100000)</f>
        <v>0</v>
      </c>
      <c r="AH6" s="128"/>
      <c r="AI6" s="76">
        <v>19920</v>
      </c>
      <c r="AJ6" s="77">
        <v>7.2533E-2</v>
      </c>
      <c r="AK6" s="73"/>
      <c r="AL6" s="78" t="str">
        <f>' B_Populations'!$A$11</f>
        <v>5-9</v>
      </c>
      <c r="AM6" s="157">
        <f>O6*AJ6</f>
        <v>0</v>
      </c>
      <c r="AN6" s="158">
        <f>Q6*AJ6</f>
        <v>0</v>
      </c>
      <c r="AO6" s="158">
        <f>S6*AJ6</f>
        <v>0</v>
      </c>
      <c r="AP6" s="159">
        <f>U6*AJ6</f>
        <v>0</v>
      </c>
      <c r="AQ6" s="159">
        <f>W6*AJ6</f>
        <v>0</v>
      </c>
      <c r="AR6" s="159">
        <f>Y6*AJ6</f>
        <v>0</v>
      </c>
      <c r="AS6" s="159">
        <f>AA6*AJ6</f>
        <v>0</v>
      </c>
      <c r="AT6" s="159">
        <f>AC6*AJ6</f>
        <v>0</v>
      </c>
      <c r="AU6" s="159">
        <f>AE6*AJ6</f>
        <v>0</v>
      </c>
      <c r="AV6" s="160">
        <f>AG6*AJ6</f>
        <v>0</v>
      </c>
    </row>
    <row r="7" spans="1:48" ht="15.5" x14ac:dyDescent="0.35">
      <c r="A7" s="255"/>
      <c r="B7" s="71" t="str">
        <f>' B_Populations'!$A$12</f>
        <v>10-14</v>
      </c>
      <c r="C7" s="161"/>
      <c r="D7" s="162"/>
      <c r="E7" s="163"/>
      <c r="F7" s="164"/>
      <c r="G7" s="164"/>
      <c r="H7" s="164"/>
      <c r="I7" s="164"/>
      <c r="J7" s="165"/>
      <c r="K7" s="165"/>
      <c r="L7" s="166"/>
      <c r="M7" s="73"/>
      <c r="N7" s="74">
        <f>' B_Populations'!B64</f>
        <v>0</v>
      </c>
      <c r="O7" s="156">
        <f>IF(N7=0,0,($C$7/$N$7)*100000)</f>
        <v>0</v>
      </c>
      <c r="P7" s="156">
        <f>' B_Populations'!D64</f>
        <v>0</v>
      </c>
      <c r="Q7" s="156">
        <f>IF(P7=0,0,($D$7/$P$7)*100000)</f>
        <v>0</v>
      </c>
      <c r="R7" s="156">
        <f>' B_Populations'!F64</f>
        <v>0</v>
      </c>
      <c r="S7" s="156">
        <f>IF(R7=0,0,($E$7/$R$7)*100000)</f>
        <v>0</v>
      </c>
      <c r="T7" s="156">
        <f>' B_Populations'!H64</f>
        <v>0</v>
      </c>
      <c r="U7" s="156">
        <f>IF(T7=0,0,($F$7/$T$7)*100000)</f>
        <v>0</v>
      </c>
      <c r="V7" s="156">
        <f>' B_Populations'!J64</f>
        <v>0</v>
      </c>
      <c r="W7" s="156">
        <f>IF(V7=0,0,($G$7/$V$7)*100000)</f>
        <v>0</v>
      </c>
      <c r="X7" s="156">
        <f>' B_Populations'!L64</f>
        <v>0</v>
      </c>
      <c r="Y7" s="156">
        <f>IF(X7=0,0,($G$7/$X$7)*100000)</f>
        <v>0</v>
      </c>
      <c r="Z7" s="156">
        <f>' B_Populations'!N64</f>
        <v>0</v>
      </c>
      <c r="AA7" s="156">
        <f>IF(Z7=0,0,($I$7/$Z$7)*100000)</f>
        <v>0</v>
      </c>
      <c r="AB7" s="156">
        <f>' B_Populations'!P64</f>
        <v>0</v>
      </c>
      <c r="AC7" s="156">
        <f>IF(AB7=0,0,($J$7/$AB$7)*100000)</f>
        <v>0</v>
      </c>
      <c r="AD7" s="156">
        <f>' B_Populations'!R64</f>
        <v>0</v>
      </c>
      <c r="AE7" s="156">
        <f>IF(AD7=0,0,($K$7/$AD$7)*100000)</f>
        <v>0</v>
      </c>
      <c r="AF7" s="156">
        <f>' B_Populations'!T64</f>
        <v>0</v>
      </c>
      <c r="AG7" s="75">
        <f>IF(AF7=0,0,($L$7/$AF$7)*100000)</f>
        <v>0</v>
      </c>
      <c r="AH7" s="128"/>
      <c r="AI7" s="76">
        <v>20057</v>
      </c>
      <c r="AJ7" s="77">
        <v>7.3032E-2</v>
      </c>
      <c r="AK7" s="73"/>
      <c r="AL7" s="78" t="str">
        <f>' B_Populations'!$A$12</f>
        <v>10-14</v>
      </c>
      <c r="AM7" s="157">
        <f>O7*AJ7</f>
        <v>0</v>
      </c>
      <c r="AN7" s="158">
        <f>Q7*AJ7</f>
        <v>0</v>
      </c>
      <c r="AO7" s="158">
        <f>S7*AJ7</f>
        <v>0</v>
      </c>
      <c r="AP7" s="159">
        <f>U7*AJ7</f>
        <v>0</v>
      </c>
      <c r="AQ7" s="159">
        <f>W7*AJ7</f>
        <v>0</v>
      </c>
      <c r="AR7" s="159">
        <f>Y7*AJ7</f>
        <v>0</v>
      </c>
      <c r="AS7" s="159">
        <f>AA7*AJ7</f>
        <v>0</v>
      </c>
      <c r="AT7" s="159">
        <f>AC7*AJ7</f>
        <v>0</v>
      </c>
      <c r="AU7" s="159">
        <f>AE7*AJ7</f>
        <v>0</v>
      </c>
      <c r="AV7" s="160">
        <f>AG7*AJ7</f>
        <v>0</v>
      </c>
    </row>
    <row r="8" spans="1:48" ht="15.5" x14ac:dyDescent="0.35">
      <c r="A8" s="255"/>
      <c r="B8" s="71" t="str">
        <f>' B_Populations'!$A$13</f>
        <v>15-17</v>
      </c>
      <c r="C8" s="161"/>
      <c r="D8" s="162"/>
      <c r="E8" s="163"/>
      <c r="F8" s="164"/>
      <c r="G8" s="164"/>
      <c r="H8" s="164"/>
      <c r="I8" s="164"/>
      <c r="J8" s="165"/>
      <c r="K8" s="165"/>
      <c r="L8" s="166"/>
      <c r="M8" s="73"/>
      <c r="N8" s="74">
        <f>' B_Populations'!B65</f>
        <v>0</v>
      </c>
      <c r="O8" s="156">
        <f>IF(N8=0,0,($C$8/$N$8)*100000)</f>
        <v>0</v>
      </c>
      <c r="P8" s="156">
        <f>' B_Populations'!D65</f>
        <v>0</v>
      </c>
      <c r="Q8" s="156">
        <f>IF(P8=0,0,($D$8/$P$8)*100000)</f>
        <v>0</v>
      </c>
      <c r="R8" s="156">
        <f>' B_Populations'!F65</f>
        <v>0</v>
      </c>
      <c r="S8" s="156">
        <f>IF(R8=0,0,($E$8/$R$8)*100000)</f>
        <v>0</v>
      </c>
      <c r="T8" s="156">
        <f>' B_Populations'!H65</f>
        <v>0</v>
      </c>
      <c r="U8" s="156">
        <f>IF(T8=0,0,($F$8/$T$8)*100000)</f>
        <v>0</v>
      </c>
      <c r="V8" s="156">
        <f>' B_Populations'!J65</f>
        <v>0</v>
      </c>
      <c r="W8" s="156">
        <f>IF(V8=0,0,($G$8/$V$8)*100000)</f>
        <v>0</v>
      </c>
      <c r="X8" s="156">
        <f>' B_Populations'!L65</f>
        <v>0</v>
      </c>
      <c r="Y8" s="156">
        <f>IF(X8=0,0,($G$8/$X$8)*100000)</f>
        <v>0</v>
      </c>
      <c r="Z8" s="156">
        <f>' B_Populations'!N65</f>
        <v>0</v>
      </c>
      <c r="AA8" s="156">
        <f>IF(Z8=0,0,($I$8/$Z$8)*100000)</f>
        <v>0</v>
      </c>
      <c r="AB8" s="156">
        <f>' B_Populations'!P65</f>
        <v>0</v>
      </c>
      <c r="AC8" s="156">
        <f>IF(AB8=0,0,($J$8/$AB$8)*100000)</f>
        <v>0</v>
      </c>
      <c r="AD8" s="156">
        <f>' B_Populations'!R65</f>
        <v>0</v>
      </c>
      <c r="AE8" s="156">
        <f>IF(AD8=0,0,($K$8/$AD$8)*100000)</f>
        <v>0</v>
      </c>
      <c r="AF8" s="156">
        <f>' B_Populations'!T65</f>
        <v>0</v>
      </c>
      <c r="AG8" s="75">
        <f>IF(AF8=0,0,($L$8/$AF$8)*100000)</f>
        <v>0</v>
      </c>
      <c r="AH8" s="128"/>
      <c r="AI8" s="76">
        <v>19820</v>
      </c>
      <c r="AJ8" s="77">
        <v>7.2168999999999997E-2</v>
      </c>
      <c r="AK8" s="73"/>
      <c r="AL8" s="78" t="str">
        <f>' B_Populations'!$A$13</f>
        <v>15-17</v>
      </c>
      <c r="AM8" s="157">
        <f>O8*AJ8</f>
        <v>0</v>
      </c>
      <c r="AN8" s="158">
        <f>Q8*AJ8</f>
        <v>0</v>
      </c>
      <c r="AO8" s="158">
        <f>S8*AJ8</f>
        <v>0</v>
      </c>
      <c r="AP8" s="159">
        <f>U8*AJ8</f>
        <v>0</v>
      </c>
      <c r="AQ8" s="159">
        <f>W8*AJ8</f>
        <v>0</v>
      </c>
      <c r="AR8" s="159">
        <f>Y8*AJ8</f>
        <v>0</v>
      </c>
      <c r="AS8" s="159">
        <f>AA8*AJ8</f>
        <v>0</v>
      </c>
      <c r="AT8" s="159">
        <f>AC8*AJ8</f>
        <v>0</v>
      </c>
      <c r="AU8" s="159">
        <f>AE8*AJ8</f>
        <v>0</v>
      </c>
      <c r="AV8" s="160">
        <f>AG8*AJ8</f>
        <v>0</v>
      </c>
    </row>
    <row r="9" spans="1:48" ht="14" customHeight="1" x14ac:dyDescent="0.35">
      <c r="A9" s="255"/>
      <c r="B9" s="54" t="s">
        <v>142</v>
      </c>
      <c r="C9" s="167">
        <f t="shared" ref="C9:L9" si="0">SUM(C4:C8)</f>
        <v>0</v>
      </c>
      <c r="D9" s="167">
        <f t="shared" si="0"/>
        <v>0</v>
      </c>
      <c r="E9" s="167">
        <f t="shared" si="0"/>
        <v>0</v>
      </c>
      <c r="F9" s="167">
        <f t="shared" si="0"/>
        <v>0</v>
      </c>
      <c r="G9" s="167">
        <f t="shared" si="0"/>
        <v>0</v>
      </c>
      <c r="H9" s="167">
        <f t="shared" si="0"/>
        <v>0</v>
      </c>
      <c r="I9" s="167">
        <f t="shared" si="0"/>
        <v>0</v>
      </c>
      <c r="J9" s="167">
        <f t="shared" si="0"/>
        <v>0</v>
      </c>
      <c r="K9" s="167">
        <f t="shared" si="0"/>
        <v>0</v>
      </c>
      <c r="L9" s="83">
        <f t="shared" si="0"/>
        <v>0</v>
      </c>
      <c r="N9" s="84">
        <f t="shared" ref="N9:AG9" si="1">SUM(N4:N8)</f>
        <v>0</v>
      </c>
      <c r="O9" s="168">
        <f t="shared" si="1"/>
        <v>0</v>
      </c>
      <c r="P9" s="168">
        <f t="shared" si="1"/>
        <v>0</v>
      </c>
      <c r="Q9" s="168">
        <f t="shared" si="1"/>
        <v>0</v>
      </c>
      <c r="R9" s="168">
        <f t="shared" si="1"/>
        <v>0</v>
      </c>
      <c r="S9" s="168">
        <f t="shared" si="1"/>
        <v>0</v>
      </c>
      <c r="T9" s="168">
        <f t="shared" si="1"/>
        <v>0</v>
      </c>
      <c r="U9" s="168">
        <f t="shared" si="1"/>
        <v>0</v>
      </c>
      <c r="V9" s="168">
        <f t="shared" si="1"/>
        <v>0</v>
      </c>
      <c r="W9" s="168">
        <f t="shared" si="1"/>
        <v>0</v>
      </c>
      <c r="X9" s="168">
        <f t="shared" si="1"/>
        <v>0</v>
      </c>
      <c r="Y9" s="168">
        <f t="shared" si="1"/>
        <v>0</v>
      </c>
      <c r="Z9" s="168">
        <f t="shared" si="1"/>
        <v>0</v>
      </c>
      <c r="AA9" s="168">
        <f t="shared" si="1"/>
        <v>0</v>
      </c>
      <c r="AB9" s="168">
        <f t="shared" si="1"/>
        <v>0</v>
      </c>
      <c r="AC9" s="168">
        <f t="shared" si="1"/>
        <v>0</v>
      </c>
      <c r="AD9" s="168">
        <f t="shared" si="1"/>
        <v>0</v>
      </c>
      <c r="AE9" s="168">
        <f t="shared" si="1"/>
        <v>0</v>
      </c>
      <c r="AF9" s="168">
        <f t="shared" si="1"/>
        <v>0</v>
      </c>
      <c r="AG9" s="96">
        <f t="shared" si="1"/>
        <v>0</v>
      </c>
      <c r="AH9" s="129"/>
      <c r="AI9" s="85">
        <f>SUM(AI4:AI8)</f>
        <v>78784</v>
      </c>
      <c r="AJ9" s="86"/>
      <c r="AL9" s="87" t="s">
        <v>142</v>
      </c>
      <c r="AM9" s="169">
        <f t="shared" ref="AM9:AV9" si="2">SUM(AM4:AM8)</f>
        <v>0</v>
      </c>
      <c r="AN9" s="170">
        <f t="shared" si="2"/>
        <v>0</v>
      </c>
      <c r="AO9" s="171">
        <f t="shared" si="2"/>
        <v>0</v>
      </c>
      <c r="AP9" s="172">
        <f t="shared" si="2"/>
        <v>0</v>
      </c>
      <c r="AQ9" s="173">
        <f t="shared" si="2"/>
        <v>0</v>
      </c>
      <c r="AR9" s="173">
        <f t="shared" si="2"/>
        <v>0</v>
      </c>
      <c r="AS9" s="173">
        <f t="shared" si="2"/>
        <v>0</v>
      </c>
      <c r="AT9" s="173">
        <f t="shared" si="2"/>
        <v>0</v>
      </c>
      <c r="AU9" s="173">
        <f t="shared" si="2"/>
        <v>0</v>
      </c>
      <c r="AV9" s="174">
        <f t="shared" si="2"/>
        <v>0</v>
      </c>
    </row>
    <row r="10" spans="1:48" x14ac:dyDescent="0.45">
      <c r="A10" s="192"/>
      <c r="B10" s="89"/>
      <c r="C10" s="51"/>
      <c r="D10" s="51"/>
      <c r="E10" s="51"/>
      <c r="F10" s="51"/>
      <c r="G10" s="51"/>
      <c r="H10" s="51"/>
      <c r="I10" s="51"/>
      <c r="J10" s="51"/>
      <c r="K10" s="51"/>
      <c r="L10" s="90"/>
      <c r="N10" s="56"/>
      <c r="O10" s="140"/>
      <c r="P10" s="140"/>
      <c r="Q10" s="140"/>
      <c r="R10" s="140"/>
      <c r="S10" s="140"/>
      <c r="T10" s="140"/>
      <c r="U10" s="140"/>
      <c r="V10" s="140"/>
      <c r="W10" s="140"/>
      <c r="X10" s="140"/>
      <c r="Y10" s="140"/>
      <c r="Z10" s="140"/>
      <c r="AA10" s="140"/>
      <c r="AB10" s="140"/>
      <c r="AC10" s="140"/>
      <c r="AD10" s="140"/>
      <c r="AE10" s="140"/>
      <c r="AF10" s="140"/>
      <c r="AG10" s="57"/>
      <c r="AI10" s="58"/>
      <c r="AJ10" s="59"/>
      <c r="AL10" s="60"/>
      <c r="AM10" s="51"/>
      <c r="AN10" s="51"/>
      <c r="AO10" s="51"/>
      <c r="AP10" s="51"/>
      <c r="AQ10" s="51"/>
      <c r="AR10" s="51"/>
      <c r="AS10" s="51"/>
      <c r="AT10" s="51"/>
      <c r="AU10" s="51"/>
      <c r="AV10" s="141"/>
    </row>
    <row r="11" spans="1:48" x14ac:dyDescent="0.45">
      <c r="A11" s="192"/>
      <c r="B11" s="91"/>
      <c r="C11" s="175"/>
      <c r="D11" s="176" t="s">
        <v>130</v>
      </c>
      <c r="E11" s="176"/>
      <c r="F11" s="177" t="s">
        <v>131</v>
      </c>
      <c r="G11" s="177"/>
      <c r="H11" s="177"/>
      <c r="I11" s="177"/>
      <c r="J11" s="177"/>
      <c r="K11" s="177"/>
      <c r="L11" s="178"/>
      <c r="N11" s="56"/>
      <c r="O11" s="140"/>
      <c r="P11" s="140"/>
      <c r="Q11" s="140"/>
      <c r="R11" s="140"/>
      <c r="S11" s="140"/>
      <c r="T11" s="140"/>
      <c r="U11" s="140"/>
      <c r="V11" s="140"/>
      <c r="W11" s="140"/>
      <c r="X11" s="140"/>
      <c r="Y11" s="140"/>
      <c r="Z11" s="140"/>
      <c r="AA11" s="140"/>
      <c r="AB11" s="140"/>
      <c r="AC11" s="140"/>
      <c r="AD11" s="140"/>
      <c r="AE11" s="140"/>
      <c r="AF11" s="140"/>
      <c r="AG11" s="57"/>
      <c r="AI11" s="58"/>
      <c r="AJ11" s="59"/>
      <c r="AL11" s="60"/>
      <c r="AM11" s="51" t="s">
        <v>132</v>
      </c>
      <c r="AN11" s="51"/>
      <c r="AO11" s="51"/>
      <c r="AP11" s="51"/>
      <c r="AQ11" s="51"/>
      <c r="AR11" s="51"/>
      <c r="AS11" s="51"/>
      <c r="AT11" s="51"/>
      <c r="AU11" s="51"/>
      <c r="AV11" s="141"/>
    </row>
    <row r="12" spans="1:48" ht="81" customHeight="1" x14ac:dyDescent="0.35">
      <c r="A12" s="256" t="s">
        <v>149</v>
      </c>
      <c r="B12" s="62" t="s">
        <v>113</v>
      </c>
      <c r="C12" s="142" t="s">
        <v>133</v>
      </c>
      <c r="D12" s="143" t="s">
        <v>144</v>
      </c>
      <c r="E12" s="143" t="s">
        <v>145</v>
      </c>
      <c r="F12" s="144" t="str">
        <f>' B_Populations'!$H$8</f>
        <v>White-Not Hispanic</v>
      </c>
      <c r="G12" s="144" t="str">
        <f>' B_Populations'!$J$8</f>
        <v>Hispanic</v>
      </c>
      <c r="H12" s="144" t="str">
        <f>' B_Populations'!$L$8</f>
        <v>Black-Not Hispanic</v>
      </c>
      <c r="I12" s="144" t="str">
        <f>' B_Populations'!$N$8</f>
        <v>Asian</v>
      </c>
      <c r="J12" s="144" t="str">
        <f>' B_Populations'!$P$8</f>
        <v>American Indian/Alaska Native</v>
      </c>
      <c r="K12" s="144" t="str">
        <f>' B_Populations'!$R$8</f>
        <v>Other</v>
      </c>
      <c r="L12" s="145" t="str">
        <f>' B_Populations'!$T$8</f>
        <v>Other</v>
      </c>
      <c r="M12" s="64"/>
      <c r="N12" s="65" t="s">
        <v>136</v>
      </c>
      <c r="O12" s="146" t="s">
        <v>137</v>
      </c>
      <c r="P12" s="146" t="s">
        <v>138</v>
      </c>
      <c r="Q12" s="146" t="s">
        <v>137</v>
      </c>
      <c r="R12" s="146" t="s">
        <v>139</v>
      </c>
      <c r="S12" s="146" t="s">
        <v>137</v>
      </c>
      <c r="T12" s="146" t="str">
        <f>' B_Populations'!$H$8</f>
        <v>White-Not Hispanic</v>
      </c>
      <c r="U12" s="146" t="s">
        <v>137</v>
      </c>
      <c r="V12" s="146" t="str">
        <f>' B_Populations'!$J$8</f>
        <v>Hispanic</v>
      </c>
      <c r="W12" s="146" t="s">
        <v>137</v>
      </c>
      <c r="X12" s="146" t="str">
        <f>' B_Populations'!$L$8</f>
        <v>Black-Not Hispanic</v>
      </c>
      <c r="Y12" s="146" t="s">
        <v>137</v>
      </c>
      <c r="Z12" s="146" t="str">
        <f>' B_Populations'!$N$8</f>
        <v>Asian</v>
      </c>
      <c r="AA12" s="146" t="s">
        <v>137</v>
      </c>
      <c r="AB12" s="146" t="str">
        <f>' B_Populations'!$P$8</f>
        <v>American Indian/Alaska Native</v>
      </c>
      <c r="AC12" s="146" t="s">
        <v>137</v>
      </c>
      <c r="AD12" s="146" t="str">
        <f>' B_Populations'!$R$8</f>
        <v>Other</v>
      </c>
      <c r="AE12" s="146" t="s">
        <v>137</v>
      </c>
      <c r="AF12" s="146" t="str">
        <f>' B_Populations'!$T$8</f>
        <v>Other</v>
      </c>
      <c r="AG12" s="66" t="s">
        <v>137</v>
      </c>
      <c r="AH12" s="64"/>
      <c r="AI12" s="93" t="s">
        <v>140</v>
      </c>
      <c r="AJ12" s="94" t="s">
        <v>141</v>
      </c>
      <c r="AL12" s="69" t="s">
        <v>113</v>
      </c>
      <c r="AM12" s="147" t="s">
        <v>114</v>
      </c>
      <c r="AN12" s="148" t="s">
        <v>115</v>
      </c>
      <c r="AO12" s="148" t="s">
        <v>116</v>
      </c>
      <c r="AP12" s="144" t="str">
        <f>' B_Populations'!$H$8</f>
        <v>White-Not Hispanic</v>
      </c>
      <c r="AQ12" s="144" t="str">
        <f>' B_Populations'!$J$8</f>
        <v>Hispanic</v>
      </c>
      <c r="AR12" s="144" t="str">
        <f>' B_Populations'!$L$8</f>
        <v>Black-Not Hispanic</v>
      </c>
      <c r="AS12" s="144" t="str">
        <f>' B_Populations'!$N$8</f>
        <v>Asian</v>
      </c>
      <c r="AT12" s="144" t="str">
        <f>' B_Populations'!$P$8</f>
        <v>American Indian/Alaska Native</v>
      </c>
      <c r="AU12" s="144" t="str">
        <f>' B_Populations'!$R$8</f>
        <v>Other</v>
      </c>
      <c r="AV12" s="149" t="str">
        <f>' B_Populations'!$T$8</f>
        <v>Other</v>
      </c>
    </row>
    <row r="13" spans="1:48" ht="15.5" x14ac:dyDescent="0.35">
      <c r="A13" s="256"/>
      <c r="B13" s="71" t="str">
        <f>' B_Populations'!$A$9</f>
        <v>&lt;1</v>
      </c>
      <c r="C13" s="150"/>
      <c r="D13" s="151"/>
      <c r="E13" s="152"/>
      <c r="F13" s="153"/>
      <c r="G13" s="153"/>
      <c r="H13" s="153"/>
      <c r="I13" s="153"/>
      <c r="J13" s="154"/>
      <c r="K13" s="154"/>
      <c r="L13" s="155"/>
      <c r="M13" s="73"/>
      <c r="N13" s="74">
        <f>' B_Populations'!B61</f>
        <v>0</v>
      </c>
      <c r="O13" s="156">
        <f>IF(N13=0,0,($C$13/$N$13)*100000)</f>
        <v>0</v>
      </c>
      <c r="P13" s="156">
        <f>' B_Populations'!D61</f>
        <v>0</v>
      </c>
      <c r="Q13" s="156">
        <f>IF(P13=0,0,($D$13/$P$13)*100000)</f>
        <v>0</v>
      </c>
      <c r="R13" s="156">
        <f>' B_Populations'!F61</f>
        <v>0</v>
      </c>
      <c r="S13" s="156">
        <f>IF(R13=0,0,($E$13/$R$13)*100000)</f>
        <v>0</v>
      </c>
      <c r="T13" s="156">
        <f>' B_Populations'!H61</f>
        <v>0</v>
      </c>
      <c r="U13" s="156">
        <f>IF(T13=0,0,($F$13/$T$13)*100000)</f>
        <v>0</v>
      </c>
      <c r="V13" s="156">
        <f>' B_Populations'!J61</f>
        <v>0</v>
      </c>
      <c r="W13" s="156">
        <f>IF(V13=0,0,($G$13/$V$13)*100000)</f>
        <v>0</v>
      </c>
      <c r="X13" s="156">
        <f>' B_Populations'!L61</f>
        <v>0</v>
      </c>
      <c r="Y13" s="156">
        <f>IF(X13=0,0,($H$13/$X$13)*100000)</f>
        <v>0</v>
      </c>
      <c r="Z13" s="156">
        <f>' B_Populations'!N61</f>
        <v>0</v>
      </c>
      <c r="AA13" s="156">
        <f>IF(Z13=0,0,($I$13/$Z$13)*100000)</f>
        <v>0</v>
      </c>
      <c r="AB13" s="156">
        <f>' B_Populations'!P61</f>
        <v>0</v>
      </c>
      <c r="AC13" s="156">
        <f>IF(AB13=0,0,($J$13/$AB$13)*100000)</f>
        <v>0</v>
      </c>
      <c r="AD13" s="156">
        <f>' B_Populations'!R61</f>
        <v>0</v>
      </c>
      <c r="AE13" s="156">
        <f>IF(AD13=0,0,($K$13/$AD$13)*100000)</f>
        <v>0</v>
      </c>
      <c r="AF13" s="156">
        <f>' B_Populations'!T61</f>
        <v>0</v>
      </c>
      <c r="AG13" s="75">
        <f>IF(AF13=0,0,($L$13/$AF$13)*100000)</f>
        <v>0</v>
      </c>
      <c r="AH13" s="128"/>
      <c r="AI13" s="76">
        <v>3795</v>
      </c>
      <c r="AJ13" s="77">
        <v>1.3818E-2</v>
      </c>
      <c r="AL13" s="78" t="str">
        <f>' B_Populations'!$A$9</f>
        <v>&lt;1</v>
      </c>
      <c r="AM13" s="157">
        <f>O13*AJ13</f>
        <v>0</v>
      </c>
      <c r="AN13" s="158">
        <f>Q13*AJ13</f>
        <v>0</v>
      </c>
      <c r="AO13" s="158">
        <f>S13*AJ13</f>
        <v>0</v>
      </c>
      <c r="AP13" s="159">
        <f>U13*AJ13</f>
        <v>0</v>
      </c>
      <c r="AQ13" s="159">
        <f>W13*AJ13</f>
        <v>0</v>
      </c>
      <c r="AR13" s="159">
        <f>Y13*AJ13</f>
        <v>0</v>
      </c>
      <c r="AS13" s="159">
        <f>AA13*AJ13</f>
        <v>0</v>
      </c>
      <c r="AT13" s="159">
        <f>AC13*AJ13</f>
        <v>0</v>
      </c>
      <c r="AU13" s="159">
        <f>AE13*AJ13</f>
        <v>0</v>
      </c>
      <c r="AV13" s="160">
        <f>AG13*AJ13</f>
        <v>0</v>
      </c>
    </row>
    <row r="14" spans="1:48" ht="15.5" x14ac:dyDescent="0.35">
      <c r="A14" s="256"/>
      <c r="B14" s="80" t="str">
        <f>' B_Populations'!$A$10</f>
        <v>1-4</v>
      </c>
      <c r="C14" s="161"/>
      <c r="D14" s="162"/>
      <c r="E14" s="163"/>
      <c r="F14" s="164"/>
      <c r="G14" s="164"/>
      <c r="H14" s="164"/>
      <c r="I14" s="164"/>
      <c r="J14" s="165"/>
      <c r="K14" s="165"/>
      <c r="L14" s="166"/>
      <c r="M14" s="73"/>
      <c r="N14" s="74">
        <f>' B_Populations'!B62</f>
        <v>0</v>
      </c>
      <c r="O14" s="156">
        <f>IF(N14=0,0,($C$14/$N$14)*100000)</f>
        <v>0</v>
      </c>
      <c r="P14" s="156">
        <f>' B_Populations'!D62</f>
        <v>0</v>
      </c>
      <c r="Q14" s="156">
        <f>IF(P14=0,0,($D$14/$P$14)*100000)</f>
        <v>0</v>
      </c>
      <c r="R14" s="156">
        <f>' B_Populations'!F62</f>
        <v>0</v>
      </c>
      <c r="S14" s="156">
        <f>IF(R14=0,0,($E$14/$R$14)*100000)</f>
        <v>0</v>
      </c>
      <c r="T14" s="156">
        <f>' B_Populations'!H62</f>
        <v>0</v>
      </c>
      <c r="U14" s="156">
        <f>IF(T14=0,0,($F$14/$T$14)*100000)</f>
        <v>0</v>
      </c>
      <c r="V14" s="156">
        <f>' B_Populations'!J62</f>
        <v>0</v>
      </c>
      <c r="W14" s="156">
        <f>IF(V14=0,0,($G$14/$V$14)*100000)</f>
        <v>0</v>
      </c>
      <c r="X14" s="156">
        <f>' B_Populations'!L62</f>
        <v>0</v>
      </c>
      <c r="Y14" s="156">
        <f>IF(X14=0,0,($H$14/$X$14)*100000)</f>
        <v>0</v>
      </c>
      <c r="Z14" s="156">
        <f>' B_Populations'!N62</f>
        <v>0</v>
      </c>
      <c r="AA14" s="156">
        <f>IF(Z14=0,0,($I$14/$Z$14)*100000)</f>
        <v>0</v>
      </c>
      <c r="AB14" s="156">
        <f>' B_Populations'!P62</f>
        <v>0</v>
      </c>
      <c r="AC14" s="156">
        <f>IF(AB14=0,0,($J$14/$AB$14)*100000)</f>
        <v>0</v>
      </c>
      <c r="AD14" s="156">
        <f>' B_Populations'!R62</f>
        <v>0</v>
      </c>
      <c r="AE14" s="156">
        <f>IF(AD14=0,0,($K$14/$AD$14)*100000)</f>
        <v>0</v>
      </c>
      <c r="AF14" s="156">
        <f>' B_Populations'!T62</f>
        <v>0</v>
      </c>
      <c r="AG14" s="75">
        <f>IF(AF14=0,0,($L$14/$AF$14)*100000)</f>
        <v>0</v>
      </c>
      <c r="AH14" s="128"/>
      <c r="AI14" s="76">
        <v>15192</v>
      </c>
      <c r="AJ14" s="77">
        <v>5.5316999999999998E-2</v>
      </c>
      <c r="AL14" s="82" t="str">
        <f>' B_Populations'!$A$10</f>
        <v>1-4</v>
      </c>
      <c r="AM14" s="157">
        <f>O14*AJ14</f>
        <v>0</v>
      </c>
      <c r="AN14" s="158">
        <f>Q14*AJ14</f>
        <v>0</v>
      </c>
      <c r="AO14" s="158">
        <f>S14*AJ14</f>
        <v>0</v>
      </c>
      <c r="AP14" s="159">
        <f>U14*AJ14</f>
        <v>0</v>
      </c>
      <c r="AQ14" s="159">
        <f>W14*AJ14</f>
        <v>0</v>
      </c>
      <c r="AR14" s="159">
        <f>Y14*AJ14</f>
        <v>0</v>
      </c>
      <c r="AS14" s="159">
        <f>AA14*AJ14</f>
        <v>0</v>
      </c>
      <c r="AT14" s="159">
        <f>AC14*AJ14</f>
        <v>0</v>
      </c>
      <c r="AU14" s="159">
        <f>AE14*AJ14</f>
        <v>0</v>
      </c>
      <c r="AV14" s="160">
        <f>AG14*AJ14</f>
        <v>0</v>
      </c>
    </row>
    <row r="15" spans="1:48" ht="15.5" x14ac:dyDescent="0.35">
      <c r="A15" s="256"/>
      <c r="B15" s="71" t="str">
        <f>' B_Populations'!$A$11</f>
        <v>5-9</v>
      </c>
      <c r="C15" s="161"/>
      <c r="D15" s="162"/>
      <c r="E15" s="163"/>
      <c r="F15" s="164"/>
      <c r="G15" s="164"/>
      <c r="H15" s="164"/>
      <c r="I15" s="164"/>
      <c r="J15" s="165"/>
      <c r="K15" s="165"/>
      <c r="L15" s="166"/>
      <c r="M15" s="73"/>
      <c r="N15" s="74">
        <f>' B_Populations'!B63</f>
        <v>0</v>
      </c>
      <c r="O15" s="156">
        <f>IF(N15=0,0,($C$15/$N$15)*100000)</f>
        <v>0</v>
      </c>
      <c r="P15" s="156">
        <f>' B_Populations'!D63</f>
        <v>0</v>
      </c>
      <c r="Q15" s="156">
        <f>IF(P15=0,0,($D$15/$P$15)*100000)</f>
        <v>0</v>
      </c>
      <c r="R15" s="156">
        <f>' B_Populations'!F63</f>
        <v>0</v>
      </c>
      <c r="S15" s="156">
        <f>IF(R15=0,0,($E$15/$R$15)*100000)</f>
        <v>0</v>
      </c>
      <c r="T15" s="156">
        <f>' B_Populations'!H63</f>
        <v>0</v>
      </c>
      <c r="U15" s="156">
        <f>IF(T15=0,0,($F$15/$T$15)*100000)</f>
        <v>0</v>
      </c>
      <c r="V15" s="156">
        <f>' B_Populations'!J63</f>
        <v>0</v>
      </c>
      <c r="W15" s="156">
        <f>IF(V15=0,0,($G$15/$V$15)*100000)</f>
        <v>0</v>
      </c>
      <c r="X15" s="156">
        <f>' B_Populations'!L63</f>
        <v>0</v>
      </c>
      <c r="Y15" s="156">
        <f>IF(X15=0,0,($H$15/$X$15)*100000)</f>
        <v>0</v>
      </c>
      <c r="Z15" s="156">
        <f>' B_Populations'!N63</f>
        <v>0</v>
      </c>
      <c r="AA15" s="156">
        <f>IF(Z15=0,0,($I$15/$Z$15)*100000)</f>
        <v>0</v>
      </c>
      <c r="AB15" s="156">
        <f>' B_Populations'!P63</f>
        <v>0</v>
      </c>
      <c r="AC15" s="156">
        <f>IF(AB15=0,0,($J$15/$AB$15)*100000)</f>
        <v>0</v>
      </c>
      <c r="AD15" s="156">
        <f>' B_Populations'!R63</f>
        <v>0</v>
      </c>
      <c r="AE15" s="156">
        <f>IF(AD15=0,0,($K$15/$AD$15)*100000)</f>
        <v>0</v>
      </c>
      <c r="AF15" s="156">
        <f>' B_Populations'!T63</f>
        <v>0</v>
      </c>
      <c r="AG15" s="75">
        <f>IF(AF15=0,0,($L$15/$AF$15)*100000)</f>
        <v>0</v>
      </c>
      <c r="AH15" s="128"/>
      <c r="AI15" s="76">
        <v>19920</v>
      </c>
      <c r="AJ15" s="77">
        <v>7.2533E-2</v>
      </c>
      <c r="AL15" s="78" t="str">
        <f>' B_Populations'!$A$11</f>
        <v>5-9</v>
      </c>
      <c r="AM15" s="157">
        <f>O15*AJ15</f>
        <v>0</v>
      </c>
      <c r="AN15" s="158">
        <f>Q15*AJ15</f>
        <v>0</v>
      </c>
      <c r="AO15" s="158">
        <f>S15*AJ15</f>
        <v>0</v>
      </c>
      <c r="AP15" s="159">
        <f>U15*AJ15</f>
        <v>0</v>
      </c>
      <c r="AQ15" s="159">
        <f>W15*AJ15</f>
        <v>0</v>
      </c>
      <c r="AR15" s="159">
        <f>Y15*AJ15</f>
        <v>0</v>
      </c>
      <c r="AS15" s="159">
        <f>AA15*AJ15</f>
        <v>0</v>
      </c>
      <c r="AT15" s="159">
        <f>AC15*AJ15</f>
        <v>0</v>
      </c>
      <c r="AU15" s="159">
        <f>AE15*AJ15</f>
        <v>0</v>
      </c>
      <c r="AV15" s="160">
        <f>AG15*AJ15</f>
        <v>0</v>
      </c>
    </row>
    <row r="16" spans="1:48" ht="15.5" x14ac:dyDescent="0.35">
      <c r="A16" s="256"/>
      <c r="B16" s="71" t="str">
        <f>' B_Populations'!$A$12</f>
        <v>10-14</v>
      </c>
      <c r="C16" s="161"/>
      <c r="D16" s="162"/>
      <c r="E16" s="163"/>
      <c r="F16" s="164"/>
      <c r="G16" s="164"/>
      <c r="H16" s="164"/>
      <c r="I16" s="164"/>
      <c r="J16" s="165"/>
      <c r="K16" s="165"/>
      <c r="L16" s="166"/>
      <c r="M16" s="73"/>
      <c r="N16" s="74">
        <f>' B_Populations'!B64</f>
        <v>0</v>
      </c>
      <c r="O16" s="156">
        <f>IF(N16=0,0,($C$16/$N$16)*100000)</f>
        <v>0</v>
      </c>
      <c r="P16" s="156">
        <f>' B_Populations'!D64</f>
        <v>0</v>
      </c>
      <c r="Q16" s="156">
        <f>IF(P16=0,0,($D$16/$P$16)*100000)</f>
        <v>0</v>
      </c>
      <c r="R16" s="156">
        <f>' B_Populations'!F64</f>
        <v>0</v>
      </c>
      <c r="S16" s="156">
        <f>IF(R16=0,0,($E$16/$R$16)*100000)</f>
        <v>0</v>
      </c>
      <c r="T16" s="156">
        <f>' B_Populations'!H64</f>
        <v>0</v>
      </c>
      <c r="U16" s="156">
        <f>IF(T16=0,0,($F$16/$T$16)*100000)</f>
        <v>0</v>
      </c>
      <c r="V16" s="156">
        <f>' B_Populations'!J64</f>
        <v>0</v>
      </c>
      <c r="W16" s="156">
        <f>IF(V16=0,0,($G$16/$V$16)*100000)</f>
        <v>0</v>
      </c>
      <c r="X16" s="156">
        <f>' B_Populations'!L64</f>
        <v>0</v>
      </c>
      <c r="Y16" s="156">
        <f>IF(X16=0,0,($H$16/$X$16)*100000)</f>
        <v>0</v>
      </c>
      <c r="Z16" s="156">
        <f>' B_Populations'!N64</f>
        <v>0</v>
      </c>
      <c r="AA16" s="156">
        <f>IF(Z16=0,0,($I$16/$Z$16)*100000)</f>
        <v>0</v>
      </c>
      <c r="AB16" s="156">
        <f>' B_Populations'!P64</f>
        <v>0</v>
      </c>
      <c r="AC16" s="156">
        <f>IF(AB16=0,0,($J$16/$AB$16)*100000)</f>
        <v>0</v>
      </c>
      <c r="AD16" s="156">
        <f>' B_Populations'!R64</f>
        <v>0</v>
      </c>
      <c r="AE16" s="156">
        <f>IF(AD16=0,0,($K$16/$AD$16)*100000)</f>
        <v>0</v>
      </c>
      <c r="AF16" s="156">
        <f>' B_Populations'!T64</f>
        <v>0</v>
      </c>
      <c r="AG16" s="75">
        <f>IF(AF16=0,0,($L$16/$AF$16)*100000)</f>
        <v>0</v>
      </c>
      <c r="AH16" s="128"/>
      <c r="AI16" s="76">
        <v>20057</v>
      </c>
      <c r="AJ16" s="77">
        <v>7.3032E-2</v>
      </c>
      <c r="AL16" s="78" t="str">
        <f>' B_Populations'!$A$12</f>
        <v>10-14</v>
      </c>
      <c r="AM16" s="157">
        <f>O16*AJ16</f>
        <v>0</v>
      </c>
      <c r="AN16" s="158">
        <f>Q16*AJ16</f>
        <v>0</v>
      </c>
      <c r="AO16" s="158">
        <f>S16*AJ16</f>
        <v>0</v>
      </c>
      <c r="AP16" s="159">
        <f>U16*AJ16</f>
        <v>0</v>
      </c>
      <c r="AQ16" s="159">
        <f>W16*AJ16</f>
        <v>0</v>
      </c>
      <c r="AR16" s="159">
        <f>Y16*AJ16</f>
        <v>0</v>
      </c>
      <c r="AS16" s="159">
        <f>AA16*AJ16</f>
        <v>0</v>
      </c>
      <c r="AT16" s="159">
        <f>AC16*AJ16</f>
        <v>0</v>
      </c>
      <c r="AU16" s="159">
        <f>AE16*AJ16</f>
        <v>0</v>
      </c>
      <c r="AV16" s="160">
        <f>AG16*AJ16</f>
        <v>0</v>
      </c>
    </row>
    <row r="17" spans="1:48" ht="15.5" x14ac:dyDescent="0.35">
      <c r="A17" s="256"/>
      <c r="B17" s="71" t="str">
        <f>' B_Populations'!$A$13</f>
        <v>15-17</v>
      </c>
      <c r="C17" s="161"/>
      <c r="D17" s="162"/>
      <c r="E17" s="163"/>
      <c r="F17" s="164"/>
      <c r="G17" s="164"/>
      <c r="H17" s="164"/>
      <c r="I17" s="164"/>
      <c r="J17" s="165"/>
      <c r="K17" s="165"/>
      <c r="L17" s="166"/>
      <c r="M17" s="73"/>
      <c r="N17" s="74">
        <f>' B_Populations'!B65</f>
        <v>0</v>
      </c>
      <c r="O17" s="156">
        <f>IF(N17=0,0,($C$17/$N$17)*100000)</f>
        <v>0</v>
      </c>
      <c r="P17" s="156">
        <f>' B_Populations'!D65</f>
        <v>0</v>
      </c>
      <c r="Q17" s="156">
        <f>IF(P17=0,0,($D$17/$P$17)*100000)</f>
        <v>0</v>
      </c>
      <c r="R17" s="156">
        <f>' B_Populations'!F65</f>
        <v>0</v>
      </c>
      <c r="S17" s="156">
        <f>IF(R17=0,0,($E$17/$R$17)*100000)</f>
        <v>0</v>
      </c>
      <c r="T17" s="156">
        <f>' B_Populations'!H65</f>
        <v>0</v>
      </c>
      <c r="U17" s="156">
        <f>IF(T17=0,0,($F$17/$T$17)*100000)</f>
        <v>0</v>
      </c>
      <c r="V17" s="156">
        <f>' B_Populations'!J65</f>
        <v>0</v>
      </c>
      <c r="W17" s="156">
        <f>IF(V17=0,0,($G$17/$V$17)*100000)</f>
        <v>0</v>
      </c>
      <c r="X17" s="156">
        <f>' B_Populations'!L65</f>
        <v>0</v>
      </c>
      <c r="Y17" s="156">
        <f>IF(X17=0,0,($H$17/$X$17)*100000)</f>
        <v>0</v>
      </c>
      <c r="Z17" s="156">
        <f>' B_Populations'!N65</f>
        <v>0</v>
      </c>
      <c r="AA17" s="156">
        <f>IF(Z17=0,0,($I$17/$Z$17)*100000)</f>
        <v>0</v>
      </c>
      <c r="AB17" s="156">
        <f>' B_Populations'!P65</f>
        <v>0</v>
      </c>
      <c r="AC17" s="156">
        <f>IF(AB17=0,0,($J$17/$AB$17)*100000)</f>
        <v>0</v>
      </c>
      <c r="AD17" s="156">
        <f>' B_Populations'!R65</f>
        <v>0</v>
      </c>
      <c r="AE17" s="156">
        <f>IF(AD17=0,0,($K$17/$AD$17)*100000)</f>
        <v>0</v>
      </c>
      <c r="AF17" s="156">
        <f>' B_Populations'!T65</f>
        <v>0</v>
      </c>
      <c r="AG17" s="75">
        <f>IF(AF17=0,0,($L$17/$AF$17)*100000)</f>
        <v>0</v>
      </c>
      <c r="AH17" s="128"/>
      <c r="AI17" s="76">
        <v>19820</v>
      </c>
      <c r="AJ17" s="77">
        <v>7.2168999999999997E-2</v>
      </c>
      <c r="AL17" s="78" t="str">
        <f>' B_Populations'!$A$13</f>
        <v>15-17</v>
      </c>
      <c r="AM17" s="157">
        <f>O17*AJ17</f>
        <v>0</v>
      </c>
      <c r="AN17" s="158">
        <f>Q17*AJ17</f>
        <v>0</v>
      </c>
      <c r="AO17" s="158">
        <f>S17*AJ17</f>
        <v>0</v>
      </c>
      <c r="AP17" s="159">
        <f>U17*AJ17</f>
        <v>0</v>
      </c>
      <c r="AQ17" s="159">
        <f>W17*AJ17</f>
        <v>0</v>
      </c>
      <c r="AR17" s="159">
        <f>Y17*AJ17</f>
        <v>0</v>
      </c>
      <c r="AS17" s="159">
        <f>AA17*AJ17</f>
        <v>0</v>
      </c>
      <c r="AT17" s="159">
        <f>AC17*AJ17</f>
        <v>0</v>
      </c>
      <c r="AU17" s="159">
        <f>AE17*AJ17</f>
        <v>0</v>
      </c>
      <c r="AV17" s="160">
        <f>AG17*AJ17</f>
        <v>0</v>
      </c>
    </row>
    <row r="18" spans="1:48" ht="15.5" x14ac:dyDescent="0.35">
      <c r="A18" s="256"/>
      <c r="B18" s="91" t="s">
        <v>142</v>
      </c>
      <c r="C18" s="179">
        <f t="shared" ref="C18:L18" si="3">SUM(C13:C17)</f>
        <v>0</v>
      </c>
      <c r="D18" s="179">
        <f t="shared" si="3"/>
        <v>0</v>
      </c>
      <c r="E18" s="179">
        <f t="shared" si="3"/>
        <v>0</v>
      </c>
      <c r="F18" s="179">
        <f t="shared" si="3"/>
        <v>0</v>
      </c>
      <c r="G18" s="179">
        <f t="shared" si="3"/>
        <v>0</v>
      </c>
      <c r="H18" s="179">
        <f t="shared" si="3"/>
        <v>0</v>
      </c>
      <c r="I18" s="179">
        <f t="shared" si="3"/>
        <v>0</v>
      </c>
      <c r="J18" s="179">
        <f t="shared" si="3"/>
        <v>0</v>
      </c>
      <c r="K18" s="179">
        <f t="shared" si="3"/>
        <v>0</v>
      </c>
      <c r="L18" s="95">
        <f t="shared" si="3"/>
        <v>0</v>
      </c>
      <c r="N18" s="84">
        <f t="shared" ref="N18:AG18" si="4">SUM(N13:N17)</f>
        <v>0</v>
      </c>
      <c r="O18" s="168">
        <f t="shared" si="4"/>
        <v>0</v>
      </c>
      <c r="P18" s="168">
        <f t="shared" si="4"/>
        <v>0</v>
      </c>
      <c r="Q18" s="168">
        <f t="shared" si="4"/>
        <v>0</v>
      </c>
      <c r="R18" s="168">
        <f t="shared" si="4"/>
        <v>0</v>
      </c>
      <c r="S18" s="168">
        <f t="shared" si="4"/>
        <v>0</v>
      </c>
      <c r="T18" s="168">
        <f t="shared" si="4"/>
        <v>0</v>
      </c>
      <c r="U18" s="168">
        <f t="shared" si="4"/>
        <v>0</v>
      </c>
      <c r="V18" s="168">
        <f t="shared" si="4"/>
        <v>0</v>
      </c>
      <c r="W18" s="168">
        <f t="shared" si="4"/>
        <v>0</v>
      </c>
      <c r="X18" s="168">
        <f t="shared" si="4"/>
        <v>0</v>
      </c>
      <c r="Y18" s="168">
        <f t="shared" si="4"/>
        <v>0</v>
      </c>
      <c r="Z18" s="168">
        <f t="shared" si="4"/>
        <v>0</v>
      </c>
      <c r="AA18" s="168">
        <f t="shared" si="4"/>
        <v>0</v>
      </c>
      <c r="AB18" s="168">
        <f t="shared" si="4"/>
        <v>0</v>
      </c>
      <c r="AC18" s="168">
        <f t="shared" si="4"/>
        <v>0</v>
      </c>
      <c r="AD18" s="168">
        <f t="shared" si="4"/>
        <v>0</v>
      </c>
      <c r="AE18" s="168">
        <f t="shared" si="4"/>
        <v>0</v>
      </c>
      <c r="AF18" s="168">
        <f t="shared" si="4"/>
        <v>0</v>
      </c>
      <c r="AG18" s="96">
        <f t="shared" si="4"/>
        <v>0</v>
      </c>
      <c r="AH18" s="129"/>
      <c r="AI18" s="97">
        <f>SUM(AI13:AI17)</f>
        <v>78784</v>
      </c>
      <c r="AJ18" s="98"/>
      <c r="AL18" s="87" t="s">
        <v>142</v>
      </c>
      <c r="AM18" s="169">
        <f t="shared" ref="AM18:AV18" si="5">SUM(AM13:AM17)</f>
        <v>0</v>
      </c>
      <c r="AN18" s="170">
        <f t="shared" si="5"/>
        <v>0</v>
      </c>
      <c r="AO18" s="171">
        <f t="shared" si="5"/>
        <v>0</v>
      </c>
      <c r="AP18" s="173">
        <f t="shared" si="5"/>
        <v>0</v>
      </c>
      <c r="AQ18" s="173">
        <f t="shared" si="5"/>
        <v>0</v>
      </c>
      <c r="AR18" s="173">
        <f t="shared" si="5"/>
        <v>0</v>
      </c>
      <c r="AS18" s="173">
        <f t="shared" si="5"/>
        <v>0</v>
      </c>
      <c r="AT18" s="173">
        <f t="shared" si="5"/>
        <v>0</v>
      </c>
      <c r="AU18" s="173">
        <f t="shared" si="5"/>
        <v>0</v>
      </c>
      <c r="AV18" s="174">
        <f t="shared" si="5"/>
        <v>0</v>
      </c>
    </row>
    <row r="19" spans="1:48" x14ac:dyDescent="0.45">
      <c r="A19" s="192"/>
      <c r="B19" s="89"/>
      <c r="C19" s="51"/>
      <c r="D19" s="51"/>
      <c r="E19" s="51"/>
      <c r="F19" s="51"/>
      <c r="G19" s="51"/>
      <c r="H19" s="51"/>
      <c r="I19" s="51"/>
      <c r="J19" s="51"/>
      <c r="K19" s="51"/>
      <c r="L19" s="90"/>
      <c r="N19" s="56"/>
      <c r="O19" s="140"/>
      <c r="P19" s="140"/>
      <c r="Q19" s="140"/>
      <c r="R19" s="140"/>
      <c r="S19" s="140"/>
      <c r="T19" s="140"/>
      <c r="U19" s="140"/>
      <c r="V19" s="140"/>
      <c r="W19" s="140"/>
      <c r="X19" s="140"/>
      <c r="Y19" s="140"/>
      <c r="Z19" s="140"/>
      <c r="AA19" s="140"/>
      <c r="AB19" s="140"/>
      <c r="AC19" s="140"/>
      <c r="AD19" s="140"/>
      <c r="AE19" s="140"/>
      <c r="AF19" s="140"/>
      <c r="AG19" s="57"/>
      <c r="AI19" s="58"/>
      <c r="AJ19" s="59"/>
      <c r="AL19" s="60"/>
      <c r="AM19" s="51"/>
      <c r="AN19" s="51"/>
      <c r="AO19" s="51"/>
      <c r="AP19" s="51"/>
      <c r="AQ19" s="51"/>
      <c r="AR19" s="51"/>
      <c r="AS19" s="51"/>
      <c r="AT19" s="51"/>
      <c r="AU19" s="51"/>
      <c r="AV19" s="141"/>
    </row>
    <row r="20" spans="1:48" x14ac:dyDescent="0.45">
      <c r="A20" s="192"/>
      <c r="B20" s="99"/>
      <c r="C20" s="180"/>
      <c r="D20" s="181" t="s">
        <v>130</v>
      </c>
      <c r="E20" s="181"/>
      <c r="F20" s="182" t="s">
        <v>131</v>
      </c>
      <c r="G20" s="182"/>
      <c r="H20" s="182"/>
      <c r="I20" s="182"/>
      <c r="J20" s="182"/>
      <c r="K20" s="182"/>
      <c r="L20" s="183"/>
      <c r="N20" s="56"/>
      <c r="O20" s="140"/>
      <c r="P20" s="140"/>
      <c r="Q20" s="140"/>
      <c r="R20" s="140"/>
      <c r="S20" s="140"/>
      <c r="T20" s="140"/>
      <c r="U20" s="140"/>
      <c r="V20" s="140"/>
      <c r="W20" s="140"/>
      <c r="X20" s="140"/>
      <c r="Y20" s="140"/>
      <c r="Z20" s="140"/>
      <c r="AA20" s="140"/>
      <c r="AB20" s="140"/>
      <c r="AC20" s="140"/>
      <c r="AD20" s="140"/>
      <c r="AE20" s="140"/>
      <c r="AF20" s="140"/>
      <c r="AG20" s="57"/>
      <c r="AI20" s="58"/>
      <c r="AJ20" s="59"/>
      <c r="AL20" s="60"/>
      <c r="AM20" s="51" t="s">
        <v>132</v>
      </c>
      <c r="AN20" s="51"/>
      <c r="AO20" s="51"/>
      <c r="AP20" s="51"/>
      <c r="AQ20" s="51"/>
      <c r="AR20" s="51"/>
      <c r="AS20" s="51"/>
      <c r="AT20" s="51"/>
      <c r="AU20" s="51"/>
      <c r="AV20" s="141"/>
    </row>
    <row r="21" spans="1:48" ht="46.5" x14ac:dyDescent="0.35">
      <c r="A21" s="257" t="s">
        <v>164</v>
      </c>
      <c r="B21" s="62" t="s">
        <v>113</v>
      </c>
      <c r="C21" s="142" t="s">
        <v>146</v>
      </c>
      <c r="D21" s="143" t="s">
        <v>147</v>
      </c>
      <c r="E21" s="143" t="s">
        <v>148</v>
      </c>
      <c r="F21" s="144" t="str">
        <f>' B_Populations'!$H$8</f>
        <v>White-Not Hispanic</v>
      </c>
      <c r="G21" s="144" t="str">
        <f>' B_Populations'!$J$8</f>
        <v>Hispanic</v>
      </c>
      <c r="H21" s="144" t="str">
        <f>' B_Populations'!$L$8</f>
        <v>Black-Not Hispanic</v>
      </c>
      <c r="I21" s="144" t="str">
        <f>' B_Populations'!$N$8</f>
        <v>Asian</v>
      </c>
      <c r="J21" s="144" t="str">
        <f>' B_Populations'!$P$8</f>
        <v>American Indian/Alaska Native</v>
      </c>
      <c r="K21" s="144" t="str">
        <f>' B_Populations'!$R$8</f>
        <v>Other</v>
      </c>
      <c r="L21" s="145" t="str">
        <f>' B_Populations'!$T$8</f>
        <v>Other</v>
      </c>
      <c r="M21" s="64"/>
      <c r="N21" s="65" t="s">
        <v>136</v>
      </c>
      <c r="O21" s="146" t="s">
        <v>137</v>
      </c>
      <c r="P21" s="146" t="s">
        <v>138</v>
      </c>
      <c r="Q21" s="146" t="s">
        <v>137</v>
      </c>
      <c r="R21" s="146" t="s">
        <v>139</v>
      </c>
      <c r="S21" s="146" t="s">
        <v>137</v>
      </c>
      <c r="T21" s="146" t="str">
        <f>' B_Populations'!$H$8</f>
        <v>White-Not Hispanic</v>
      </c>
      <c r="U21" s="146" t="s">
        <v>137</v>
      </c>
      <c r="V21" s="146" t="str">
        <f>' B_Populations'!$J$8</f>
        <v>Hispanic</v>
      </c>
      <c r="W21" s="146" t="s">
        <v>137</v>
      </c>
      <c r="X21" s="146" t="str">
        <f>' B_Populations'!$L$8</f>
        <v>Black-Not Hispanic</v>
      </c>
      <c r="Y21" s="146" t="s">
        <v>137</v>
      </c>
      <c r="Z21" s="146" t="str">
        <f>' B_Populations'!$N$8</f>
        <v>Asian</v>
      </c>
      <c r="AA21" s="146" t="s">
        <v>137</v>
      </c>
      <c r="AB21" s="146" t="str">
        <f>' B_Populations'!$P$8</f>
        <v>American Indian/Alaska Native</v>
      </c>
      <c r="AC21" s="146" t="s">
        <v>137</v>
      </c>
      <c r="AD21" s="146" t="str">
        <f>' B_Populations'!$R$8</f>
        <v>Other</v>
      </c>
      <c r="AE21" s="146" t="s">
        <v>137</v>
      </c>
      <c r="AF21" s="146" t="str">
        <f>' B_Populations'!$T$8</f>
        <v>Other</v>
      </c>
      <c r="AG21" s="66" t="s">
        <v>137</v>
      </c>
      <c r="AH21" s="64"/>
      <c r="AI21" s="93" t="s">
        <v>140</v>
      </c>
      <c r="AJ21" s="94" t="s">
        <v>141</v>
      </c>
      <c r="AL21" s="69" t="s">
        <v>113</v>
      </c>
      <c r="AM21" s="147" t="s">
        <v>114</v>
      </c>
      <c r="AN21" s="148" t="s">
        <v>115</v>
      </c>
      <c r="AO21" s="148" t="s">
        <v>116</v>
      </c>
      <c r="AP21" s="144" t="str">
        <f>' B_Populations'!$H$8</f>
        <v>White-Not Hispanic</v>
      </c>
      <c r="AQ21" s="144" t="str">
        <f>' B_Populations'!$J$8</f>
        <v>Hispanic</v>
      </c>
      <c r="AR21" s="144" t="str">
        <f>' B_Populations'!$L$8</f>
        <v>Black-Not Hispanic</v>
      </c>
      <c r="AS21" s="144" t="str">
        <f>' B_Populations'!$N$8</f>
        <v>Asian</v>
      </c>
      <c r="AT21" s="144" t="str">
        <f>' B_Populations'!$P$8</f>
        <v>American Indian/Alaska Native</v>
      </c>
      <c r="AU21" s="144" t="str">
        <f>' B_Populations'!$R$8</f>
        <v>Other</v>
      </c>
      <c r="AV21" s="149" t="str">
        <f>' B_Populations'!$T$8</f>
        <v>Other</v>
      </c>
    </row>
    <row r="22" spans="1:48" ht="15.5" x14ac:dyDescent="0.35">
      <c r="A22" s="257"/>
      <c r="B22" s="71" t="str">
        <f>' B_Populations'!$A$9</f>
        <v>&lt;1</v>
      </c>
      <c r="C22" s="150"/>
      <c r="D22" s="151"/>
      <c r="E22" s="152"/>
      <c r="F22" s="153"/>
      <c r="G22" s="153"/>
      <c r="H22" s="153"/>
      <c r="I22" s="153"/>
      <c r="J22" s="154"/>
      <c r="K22" s="154"/>
      <c r="L22" s="155"/>
      <c r="M22" s="73"/>
      <c r="N22" s="74">
        <f>' B_Populations'!B61</f>
        <v>0</v>
      </c>
      <c r="O22" s="156">
        <f>IF(N22=0,0,($C$22/$N$22)*100000)</f>
        <v>0</v>
      </c>
      <c r="P22" s="156">
        <f>' B_Populations'!D61</f>
        <v>0</v>
      </c>
      <c r="Q22" s="156">
        <f>IF(P22=0,0,($D$22/$P$22)*100000)</f>
        <v>0</v>
      </c>
      <c r="R22" s="156">
        <f>' B_Populations'!F61</f>
        <v>0</v>
      </c>
      <c r="S22" s="156">
        <f>IF(R22=0,0,($E$22/$R$22)*100000)</f>
        <v>0</v>
      </c>
      <c r="T22" s="156">
        <f>' B_Populations'!H61</f>
        <v>0</v>
      </c>
      <c r="U22" s="156">
        <f>IF(T22=0,0,($F$22/$T$22)*100000)</f>
        <v>0</v>
      </c>
      <c r="V22" s="156">
        <f>' B_Populations'!J61</f>
        <v>0</v>
      </c>
      <c r="W22" s="156">
        <f>IF(V22=0,0,($G$22/$V$22)*100000)</f>
        <v>0</v>
      </c>
      <c r="X22" s="156">
        <f>' B_Populations'!L61</f>
        <v>0</v>
      </c>
      <c r="Y22" s="156">
        <f>IF(X22=0,0,($H$22/$X$22)*100000)</f>
        <v>0</v>
      </c>
      <c r="Z22" s="156">
        <f>' B_Populations'!N61</f>
        <v>0</v>
      </c>
      <c r="AA22" s="156">
        <f>IF(Z22=0,0,($I$22/$Z$22)*100000)</f>
        <v>0</v>
      </c>
      <c r="AB22" s="156">
        <f>' B_Populations'!P61</f>
        <v>0</v>
      </c>
      <c r="AC22" s="156">
        <f>IF(AB22=0,0,($J$22/$AB$22)*100000)</f>
        <v>0</v>
      </c>
      <c r="AD22" s="156">
        <f>' B_Populations'!R61</f>
        <v>0</v>
      </c>
      <c r="AE22" s="156">
        <f>IF(AD22=0,0,($K$22/$AD$22)*100000)</f>
        <v>0</v>
      </c>
      <c r="AF22" s="156">
        <f>' B_Populations'!T61</f>
        <v>0</v>
      </c>
      <c r="AG22" s="75">
        <f>IF(AF22=0,0,($L$22/$AF$22)*100000)</f>
        <v>0</v>
      </c>
      <c r="AH22" s="128"/>
      <c r="AI22" s="76">
        <v>3795</v>
      </c>
      <c r="AJ22" s="77">
        <v>1.3818E-2</v>
      </c>
      <c r="AL22" s="78" t="str">
        <f>' B_Populations'!$A$9</f>
        <v>&lt;1</v>
      </c>
      <c r="AM22" s="157">
        <f>O22*AJ22</f>
        <v>0</v>
      </c>
      <c r="AN22" s="158">
        <f>Q22*AJ22</f>
        <v>0</v>
      </c>
      <c r="AO22" s="158">
        <f>S22*AJ22</f>
        <v>0</v>
      </c>
      <c r="AP22" s="159">
        <f>U22*AJ22</f>
        <v>0</v>
      </c>
      <c r="AQ22" s="159">
        <f>W22*AJ22</f>
        <v>0</v>
      </c>
      <c r="AR22" s="159">
        <f>Y22*AJ22</f>
        <v>0</v>
      </c>
      <c r="AS22" s="159">
        <f>AA22*AJ22</f>
        <v>0</v>
      </c>
      <c r="AT22" s="159">
        <f>AC22*AJ22</f>
        <v>0</v>
      </c>
      <c r="AU22" s="159">
        <f>AE22*AJ22</f>
        <v>0</v>
      </c>
      <c r="AV22" s="160">
        <f>AG22*AJ22</f>
        <v>0</v>
      </c>
    </row>
    <row r="23" spans="1:48" ht="15.5" x14ac:dyDescent="0.35">
      <c r="A23" s="257"/>
      <c r="B23" s="80" t="str">
        <f>' B_Populations'!$A$10</f>
        <v>1-4</v>
      </c>
      <c r="C23" s="161"/>
      <c r="D23" s="162"/>
      <c r="E23" s="163"/>
      <c r="F23" s="164"/>
      <c r="G23" s="164"/>
      <c r="H23" s="164"/>
      <c r="I23" s="164"/>
      <c r="J23" s="165"/>
      <c r="K23" s="165"/>
      <c r="L23" s="166"/>
      <c r="M23" s="73"/>
      <c r="N23" s="74">
        <f>' B_Populations'!B62</f>
        <v>0</v>
      </c>
      <c r="O23" s="156">
        <f>IF(N23=0,0,($C$23/$N$23)*100000)</f>
        <v>0</v>
      </c>
      <c r="P23" s="156">
        <f>' B_Populations'!D62</f>
        <v>0</v>
      </c>
      <c r="Q23" s="156">
        <f>IF(P23=0,0,($D$23/$P$23)*100000)</f>
        <v>0</v>
      </c>
      <c r="R23" s="156">
        <f>' B_Populations'!F62</f>
        <v>0</v>
      </c>
      <c r="S23" s="156">
        <f>IF(R23=0,0,($E$23/$R$23)*100000)</f>
        <v>0</v>
      </c>
      <c r="T23" s="156">
        <f>' B_Populations'!H62</f>
        <v>0</v>
      </c>
      <c r="U23" s="156">
        <f>IF(T23=0,0,($F$23/$T$23)*100000)</f>
        <v>0</v>
      </c>
      <c r="V23" s="156">
        <f>' B_Populations'!J62</f>
        <v>0</v>
      </c>
      <c r="W23" s="156">
        <f>IF(V23=0,0,($G$23/$V$23)*100000)</f>
        <v>0</v>
      </c>
      <c r="X23" s="156">
        <f>' B_Populations'!L62</f>
        <v>0</v>
      </c>
      <c r="Y23" s="156">
        <f>IF(X23=0,0,($H$23/$X$23)*100000)</f>
        <v>0</v>
      </c>
      <c r="Z23" s="156">
        <f>' B_Populations'!N62</f>
        <v>0</v>
      </c>
      <c r="AA23" s="156">
        <f>IF(Z23=0,0,($I$23/$Z$23)*100000)</f>
        <v>0</v>
      </c>
      <c r="AB23" s="156">
        <f>' B_Populations'!P62</f>
        <v>0</v>
      </c>
      <c r="AC23" s="156">
        <f>IF(AB23=0,0,($J$23/$AB$23)*100000)</f>
        <v>0</v>
      </c>
      <c r="AD23" s="156">
        <f>' B_Populations'!R62</f>
        <v>0</v>
      </c>
      <c r="AE23" s="156">
        <f>IF(AD23=0,0,($K$23/$AD$23)*100000)</f>
        <v>0</v>
      </c>
      <c r="AF23" s="156">
        <f>' B_Populations'!T62</f>
        <v>0</v>
      </c>
      <c r="AG23" s="75">
        <f>IF(AF23=0,0,($L$23/$AF$23)*100000)</f>
        <v>0</v>
      </c>
      <c r="AH23" s="128"/>
      <c r="AI23" s="76">
        <v>15192</v>
      </c>
      <c r="AJ23" s="77">
        <v>5.5316999999999998E-2</v>
      </c>
      <c r="AL23" s="82" t="str">
        <f>' B_Populations'!$A$10</f>
        <v>1-4</v>
      </c>
      <c r="AM23" s="157">
        <f>O23*AJ23</f>
        <v>0</v>
      </c>
      <c r="AN23" s="158">
        <f>Q23*AJ23</f>
        <v>0</v>
      </c>
      <c r="AO23" s="158">
        <f>S23*AJ23</f>
        <v>0</v>
      </c>
      <c r="AP23" s="159">
        <f>U23*AJ23</f>
        <v>0</v>
      </c>
      <c r="AQ23" s="159">
        <f>W23*AJ23</f>
        <v>0</v>
      </c>
      <c r="AR23" s="159">
        <f>Y23*AJ23</f>
        <v>0</v>
      </c>
      <c r="AS23" s="159">
        <f>AA23*AJ23</f>
        <v>0</v>
      </c>
      <c r="AT23" s="159">
        <f>AC23*AJ23</f>
        <v>0</v>
      </c>
      <c r="AU23" s="159">
        <f>AE23*AJ23</f>
        <v>0</v>
      </c>
      <c r="AV23" s="160">
        <f>AG23*AJ23</f>
        <v>0</v>
      </c>
    </row>
    <row r="24" spans="1:48" ht="15.5" x14ac:dyDescent="0.35">
      <c r="A24" s="257"/>
      <c r="B24" s="71" t="str">
        <f>' B_Populations'!$A$11</f>
        <v>5-9</v>
      </c>
      <c r="C24" s="161"/>
      <c r="D24" s="162"/>
      <c r="E24" s="163"/>
      <c r="F24" s="164"/>
      <c r="G24" s="164"/>
      <c r="H24" s="164"/>
      <c r="I24" s="164"/>
      <c r="J24" s="165"/>
      <c r="K24" s="165"/>
      <c r="L24" s="166"/>
      <c r="M24" s="73"/>
      <c r="N24" s="74">
        <f>' B_Populations'!B63</f>
        <v>0</v>
      </c>
      <c r="O24" s="156">
        <f>IF(N24=0,0,($C$24/$N$24)*100000)</f>
        <v>0</v>
      </c>
      <c r="P24" s="156">
        <f>' B_Populations'!D63</f>
        <v>0</v>
      </c>
      <c r="Q24" s="156">
        <f>IF(P24=0,0,($D$24/$P$24)*100000)</f>
        <v>0</v>
      </c>
      <c r="R24" s="156">
        <f>' B_Populations'!F63</f>
        <v>0</v>
      </c>
      <c r="S24" s="156">
        <f>IF(R24=0,0,($E$24/$R$24)*100000)</f>
        <v>0</v>
      </c>
      <c r="T24" s="156">
        <f>' B_Populations'!H63</f>
        <v>0</v>
      </c>
      <c r="U24" s="156">
        <f>IF(T24=0,0,($F$24/$T$24)*100000)</f>
        <v>0</v>
      </c>
      <c r="V24" s="156">
        <f>' B_Populations'!J63</f>
        <v>0</v>
      </c>
      <c r="W24" s="156">
        <f>IF(V24=0,0,($G$24/$V$24)*100000)</f>
        <v>0</v>
      </c>
      <c r="X24" s="156">
        <f>' B_Populations'!L63</f>
        <v>0</v>
      </c>
      <c r="Y24" s="156">
        <f>IF(X24=0,0,($H$24/$X$24)*100000)</f>
        <v>0</v>
      </c>
      <c r="Z24" s="156">
        <f>' B_Populations'!N63</f>
        <v>0</v>
      </c>
      <c r="AA24" s="156">
        <f>IF(Z24=0,0,($I$24/$Z$24)*100000)</f>
        <v>0</v>
      </c>
      <c r="AB24" s="156">
        <f>' B_Populations'!P63</f>
        <v>0</v>
      </c>
      <c r="AC24" s="156">
        <f>IF(AB24=0,0,($J$24/$AB$24)*100000)</f>
        <v>0</v>
      </c>
      <c r="AD24" s="156">
        <f>' B_Populations'!R63</f>
        <v>0</v>
      </c>
      <c r="AE24" s="156">
        <f>IF(AD24=0,0,($K$24/$AD$24)*100000)</f>
        <v>0</v>
      </c>
      <c r="AF24" s="156">
        <f>' B_Populations'!T63</f>
        <v>0</v>
      </c>
      <c r="AG24" s="75">
        <f>IF(AF24=0,0,($L$24/$AF$24)*100000)</f>
        <v>0</v>
      </c>
      <c r="AH24" s="128"/>
      <c r="AI24" s="76">
        <v>19920</v>
      </c>
      <c r="AJ24" s="77">
        <v>7.2533E-2</v>
      </c>
      <c r="AL24" s="78" t="str">
        <f>' B_Populations'!$A$11</f>
        <v>5-9</v>
      </c>
      <c r="AM24" s="157">
        <f>O24*AJ24</f>
        <v>0</v>
      </c>
      <c r="AN24" s="158">
        <f>Q24*AJ24</f>
        <v>0</v>
      </c>
      <c r="AO24" s="158">
        <f>S24*AJ24</f>
        <v>0</v>
      </c>
      <c r="AP24" s="159">
        <f>U24*AJ24</f>
        <v>0</v>
      </c>
      <c r="AQ24" s="159">
        <f>W24*AJ24</f>
        <v>0</v>
      </c>
      <c r="AR24" s="159">
        <f>Y24*AJ24</f>
        <v>0</v>
      </c>
      <c r="AS24" s="159">
        <f>AA24*AJ24</f>
        <v>0</v>
      </c>
      <c r="AT24" s="159">
        <f>AC24*AJ24</f>
        <v>0</v>
      </c>
      <c r="AU24" s="159">
        <f>AE24*AJ24</f>
        <v>0</v>
      </c>
      <c r="AV24" s="160">
        <f>AG24*AJ24</f>
        <v>0</v>
      </c>
    </row>
    <row r="25" spans="1:48" ht="15.5" x14ac:dyDescent="0.35">
      <c r="A25" s="257"/>
      <c r="B25" s="71" t="str">
        <f>' B_Populations'!$A$12</f>
        <v>10-14</v>
      </c>
      <c r="C25" s="161"/>
      <c r="D25" s="162"/>
      <c r="E25" s="163"/>
      <c r="F25" s="164"/>
      <c r="G25" s="164"/>
      <c r="H25" s="164"/>
      <c r="I25" s="164"/>
      <c r="J25" s="165"/>
      <c r="K25" s="165"/>
      <c r="L25" s="166"/>
      <c r="M25" s="73"/>
      <c r="N25" s="74">
        <f>' B_Populations'!B64</f>
        <v>0</v>
      </c>
      <c r="O25" s="156">
        <f>IF(N25=0,0,($C$25/$N$25)*100000)</f>
        <v>0</v>
      </c>
      <c r="P25" s="156">
        <f>' B_Populations'!D64</f>
        <v>0</v>
      </c>
      <c r="Q25" s="156">
        <f>IF(P25=0,0,($D$25/$P$25)*100000)</f>
        <v>0</v>
      </c>
      <c r="R25" s="156">
        <f>' B_Populations'!F64</f>
        <v>0</v>
      </c>
      <c r="S25" s="156">
        <f>IF(R25=0,0,($E$25/$R$25)*100000)</f>
        <v>0</v>
      </c>
      <c r="T25" s="156">
        <f>' B_Populations'!H64</f>
        <v>0</v>
      </c>
      <c r="U25" s="156">
        <f>IF(T25=0,0,($F$25/$T$25)*100000)</f>
        <v>0</v>
      </c>
      <c r="V25" s="156">
        <f>' B_Populations'!J64</f>
        <v>0</v>
      </c>
      <c r="W25" s="156">
        <f>IF(V25=0,0,($G$25/$V$25)*100000)</f>
        <v>0</v>
      </c>
      <c r="X25" s="156">
        <f>' B_Populations'!L64</f>
        <v>0</v>
      </c>
      <c r="Y25" s="156">
        <f>IF(X25=0,0,($H$25/$X$25)*100000)</f>
        <v>0</v>
      </c>
      <c r="Z25" s="156">
        <f>' B_Populations'!N64</f>
        <v>0</v>
      </c>
      <c r="AA25" s="156">
        <f>IF(Z25=0,0,($I$25/$Z$25)*100000)</f>
        <v>0</v>
      </c>
      <c r="AB25" s="156">
        <f>' B_Populations'!P64</f>
        <v>0</v>
      </c>
      <c r="AC25" s="156">
        <f>IF(AB25=0,0,($J$25/$AB$25)*100000)</f>
        <v>0</v>
      </c>
      <c r="AD25" s="156">
        <f>' B_Populations'!R64</f>
        <v>0</v>
      </c>
      <c r="AE25" s="156">
        <f>IF(AD25=0,0,($K$25/$AD$25)*100000)</f>
        <v>0</v>
      </c>
      <c r="AF25" s="156">
        <f>' B_Populations'!T64</f>
        <v>0</v>
      </c>
      <c r="AG25" s="75">
        <f>IF(AF25=0,0,($L$25/$AF$25)*100000)</f>
        <v>0</v>
      </c>
      <c r="AH25" s="128"/>
      <c r="AI25" s="76">
        <v>20057</v>
      </c>
      <c r="AJ25" s="77">
        <v>7.3032E-2</v>
      </c>
      <c r="AL25" s="78" t="str">
        <f>' B_Populations'!$A$12</f>
        <v>10-14</v>
      </c>
      <c r="AM25" s="157">
        <f>O25*AJ25</f>
        <v>0</v>
      </c>
      <c r="AN25" s="158">
        <f>Q25*AJ25</f>
        <v>0</v>
      </c>
      <c r="AO25" s="158">
        <f>S25*AJ25</f>
        <v>0</v>
      </c>
      <c r="AP25" s="159">
        <f>U25*AJ25</f>
        <v>0</v>
      </c>
      <c r="AQ25" s="159">
        <f>W25*AJ25</f>
        <v>0</v>
      </c>
      <c r="AR25" s="159">
        <f>Y25*AJ25</f>
        <v>0</v>
      </c>
      <c r="AS25" s="159">
        <f>AA25*AJ25</f>
        <v>0</v>
      </c>
      <c r="AT25" s="159">
        <f>AC25*AJ25</f>
        <v>0</v>
      </c>
      <c r="AU25" s="159">
        <f>AE25*AJ25</f>
        <v>0</v>
      </c>
      <c r="AV25" s="160">
        <f>AG25*AJ25</f>
        <v>0</v>
      </c>
    </row>
    <row r="26" spans="1:48" ht="15.5" x14ac:dyDescent="0.35">
      <c r="A26" s="257"/>
      <c r="B26" s="71" t="str">
        <f>' B_Populations'!$A$13</f>
        <v>15-17</v>
      </c>
      <c r="C26" s="161"/>
      <c r="D26" s="162"/>
      <c r="E26" s="163"/>
      <c r="F26" s="164"/>
      <c r="G26" s="164"/>
      <c r="H26" s="164"/>
      <c r="I26" s="164"/>
      <c r="J26" s="165"/>
      <c r="K26" s="165"/>
      <c r="L26" s="166"/>
      <c r="M26" s="73"/>
      <c r="N26" s="74">
        <f>' B_Populations'!B65</f>
        <v>0</v>
      </c>
      <c r="O26" s="156">
        <f>IF(N26=0,0,($C$26/$N$26)*100000)</f>
        <v>0</v>
      </c>
      <c r="P26" s="156">
        <f>' B_Populations'!D65</f>
        <v>0</v>
      </c>
      <c r="Q26" s="156">
        <f>IF(P26=0,0,($D$26/$P$26)*100000)</f>
        <v>0</v>
      </c>
      <c r="R26" s="156">
        <f>' B_Populations'!F65</f>
        <v>0</v>
      </c>
      <c r="S26" s="156">
        <f>IF(R26=0,0,($E$26/$R$26)*100000)</f>
        <v>0</v>
      </c>
      <c r="T26" s="156">
        <f>' B_Populations'!H65</f>
        <v>0</v>
      </c>
      <c r="U26" s="156">
        <f>IF(T26=0,0,($F$26/$T$26)*100000)</f>
        <v>0</v>
      </c>
      <c r="V26" s="156">
        <f>' B_Populations'!J65</f>
        <v>0</v>
      </c>
      <c r="W26" s="156">
        <f>IF(V26=0,0,($G$26/$V$26)*100000)</f>
        <v>0</v>
      </c>
      <c r="X26" s="156">
        <f>' B_Populations'!L65</f>
        <v>0</v>
      </c>
      <c r="Y26" s="156">
        <f>IF(X26=0,0,($H$26/$X$26)*100000)</f>
        <v>0</v>
      </c>
      <c r="Z26" s="156">
        <f>' B_Populations'!N65</f>
        <v>0</v>
      </c>
      <c r="AA26" s="156">
        <f>IF(Z26=0,0,($I$26/$Z$26)*100000)</f>
        <v>0</v>
      </c>
      <c r="AB26" s="156">
        <f>' B_Populations'!P65</f>
        <v>0</v>
      </c>
      <c r="AC26" s="156">
        <f>IF(AB26=0,0,($J$26/$AB$26)*100000)</f>
        <v>0</v>
      </c>
      <c r="AD26" s="156">
        <f>' B_Populations'!R65</f>
        <v>0</v>
      </c>
      <c r="AE26" s="156">
        <f>IF(AD26=0,0,($K$26/$AD$26)*100000)</f>
        <v>0</v>
      </c>
      <c r="AF26" s="156">
        <f>' B_Populations'!T65</f>
        <v>0</v>
      </c>
      <c r="AG26" s="75">
        <f>IF(AF26=0,0,($L$26/$AF$26)*100000)</f>
        <v>0</v>
      </c>
      <c r="AH26" s="128"/>
      <c r="AI26" s="76">
        <v>19820</v>
      </c>
      <c r="AJ26" s="77">
        <v>7.2168999999999997E-2</v>
      </c>
      <c r="AL26" s="78" t="str">
        <f>' B_Populations'!$A$13</f>
        <v>15-17</v>
      </c>
      <c r="AM26" s="157">
        <f>O26*AJ26</f>
        <v>0</v>
      </c>
      <c r="AN26" s="158">
        <f>Q26*AJ26</f>
        <v>0</v>
      </c>
      <c r="AO26" s="158">
        <f>S26*AJ26</f>
        <v>0</v>
      </c>
      <c r="AP26" s="159">
        <f>U26*AJ26</f>
        <v>0</v>
      </c>
      <c r="AQ26" s="159">
        <f>W26*AJ26</f>
        <v>0</v>
      </c>
      <c r="AR26" s="159">
        <f>Y26*AJ26</f>
        <v>0</v>
      </c>
      <c r="AS26" s="159">
        <f>AA26*AJ26</f>
        <v>0</v>
      </c>
      <c r="AT26" s="159">
        <f>AC26*AJ26</f>
        <v>0</v>
      </c>
      <c r="AU26" s="159">
        <f>AE26*AJ26</f>
        <v>0</v>
      </c>
      <c r="AV26" s="160">
        <f>AG26*AJ26</f>
        <v>0</v>
      </c>
    </row>
    <row r="27" spans="1:48" ht="16" thickBot="1" x14ac:dyDescent="0.4">
      <c r="A27" s="257"/>
      <c r="B27" s="101" t="s">
        <v>142</v>
      </c>
      <c r="C27" s="184">
        <f t="shared" ref="C27:L27" si="6">SUM(C22:C26)</f>
        <v>0</v>
      </c>
      <c r="D27" s="184">
        <f t="shared" si="6"/>
        <v>0</v>
      </c>
      <c r="E27" s="184">
        <f t="shared" si="6"/>
        <v>0</v>
      </c>
      <c r="F27" s="184">
        <f t="shared" si="6"/>
        <v>0</v>
      </c>
      <c r="G27" s="184">
        <f t="shared" si="6"/>
        <v>0</v>
      </c>
      <c r="H27" s="184">
        <f t="shared" si="6"/>
        <v>0</v>
      </c>
      <c r="I27" s="184">
        <f t="shared" si="6"/>
        <v>0</v>
      </c>
      <c r="J27" s="184">
        <f t="shared" si="6"/>
        <v>0</v>
      </c>
      <c r="K27" s="184">
        <f t="shared" si="6"/>
        <v>0</v>
      </c>
      <c r="L27" s="102">
        <f t="shared" si="6"/>
        <v>0</v>
      </c>
      <c r="N27" s="103">
        <f t="shared" ref="N27:AG27" si="7">SUM(N22:N26)</f>
        <v>0</v>
      </c>
      <c r="O27" s="185">
        <f t="shared" si="7"/>
        <v>0</v>
      </c>
      <c r="P27" s="185">
        <f t="shared" si="7"/>
        <v>0</v>
      </c>
      <c r="Q27" s="185">
        <f t="shared" si="7"/>
        <v>0</v>
      </c>
      <c r="R27" s="185">
        <f t="shared" si="7"/>
        <v>0</v>
      </c>
      <c r="S27" s="185">
        <f t="shared" si="7"/>
        <v>0</v>
      </c>
      <c r="T27" s="185">
        <f t="shared" si="7"/>
        <v>0</v>
      </c>
      <c r="U27" s="185">
        <f t="shared" si="7"/>
        <v>0</v>
      </c>
      <c r="V27" s="185">
        <f t="shared" si="7"/>
        <v>0</v>
      </c>
      <c r="W27" s="185">
        <f t="shared" si="7"/>
        <v>0</v>
      </c>
      <c r="X27" s="185">
        <f t="shared" si="7"/>
        <v>0</v>
      </c>
      <c r="Y27" s="185">
        <f t="shared" si="7"/>
        <v>0</v>
      </c>
      <c r="Z27" s="185">
        <f t="shared" si="7"/>
        <v>0</v>
      </c>
      <c r="AA27" s="185">
        <f t="shared" si="7"/>
        <v>0</v>
      </c>
      <c r="AB27" s="185">
        <f t="shared" si="7"/>
        <v>0</v>
      </c>
      <c r="AC27" s="185">
        <f t="shared" si="7"/>
        <v>0</v>
      </c>
      <c r="AD27" s="185">
        <f t="shared" si="7"/>
        <v>0</v>
      </c>
      <c r="AE27" s="185">
        <f t="shared" si="7"/>
        <v>0</v>
      </c>
      <c r="AF27" s="185">
        <f t="shared" si="7"/>
        <v>0</v>
      </c>
      <c r="AG27" s="104">
        <f t="shared" si="7"/>
        <v>0</v>
      </c>
      <c r="AH27" s="129"/>
      <c r="AI27" s="105">
        <f>SUM(AI22:AI26)</f>
        <v>78784</v>
      </c>
      <c r="AJ27" s="106"/>
      <c r="AL27" s="107" t="s">
        <v>142</v>
      </c>
      <c r="AM27" s="186">
        <f t="shared" ref="AM27:AV27" si="8">SUM(AM22:AM26)</f>
        <v>0</v>
      </c>
      <c r="AN27" s="187">
        <f t="shared" si="8"/>
        <v>0</v>
      </c>
      <c r="AO27" s="188">
        <f t="shared" si="8"/>
        <v>0</v>
      </c>
      <c r="AP27" s="189">
        <f t="shared" si="8"/>
        <v>0</v>
      </c>
      <c r="AQ27" s="189">
        <f t="shared" si="8"/>
        <v>0</v>
      </c>
      <c r="AR27" s="189">
        <f t="shared" si="8"/>
        <v>0</v>
      </c>
      <c r="AS27" s="189">
        <f t="shared" si="8"/>
        <v>0</v>
      </c>
      <c r="AT27" s="189">
        <f t="shared" si="8"/>
        <v>0</v>
      </c>
      <c r="AU27" s="189">
        <f t="shared" si="8"/>
        <v>0</v>
      </c>
      <c r="AV27" s="190">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2"/>
  <sheetViews>
    <sheetView workbookViewId="0">
      <selection activeCell="C11" sqref="C11"/>
    </sheetView>
  </sheetViews>
  <sheetFormatPr defaultRowHeight="12.5" x14ac:dyDescent="0.25"/>
  <cols>
    <col min="1" max="4" width="22.6328125" customWidth="1"/>
  </cols>
  <sheetData>
    <row r="5" spans="1:4" ht="15.5" x14ac:dyDescent="0.35">
      <c r="A5" s="37"/>
      <c r="B5" s="37"/>
      <c r="C5" s="37"/>
      <c r="D5" s="37"/>
    </row>
    <row r="6" spans="1:4" ht="15.5" x14ac:dyDescent="0.35">
      <c r="A6" s="110"/>
      <c r="B6" s="260" t="s">
        <v>165</v>
      </c>
      <c r="C6" s="260"/>
      <c r="D6" s="260"/>
    </row>
    <row r="7" spans="1:4" ht="15.5" x14ac:dyDescent="0.35">
      <c r="A7" s="45" t="s">
        <v>163</v>
      </c>
      <c r="B7" s="45" t="s">
        <v>150</v>
      </c>
      <c r="C7" s="45" t="s">
        <v>149</v>
      </c>
      <c r="D7" s="45" t="s">
        <v>164</v>
      </c>
    </row>
    <row r="8" spans="1:4" ht="15.5" x14ac:dyDescent="0.35">
      <c r="A8" s="46">
        <f>' B_Populations'!D3</f>
        <v>0</v>
      </c>
      <c r="B8" s="47">
        <f>'C_Year 1'!AM9</f>
        <v>0</v>
      </c>
      <c r="C8" s="47">
        <f>'C_Year 1'!AM18</f>
        <v>0</v>
      </c>
      <c r="D8" s="47">
        <f>'C_Year 1'!AM27</f>
        <v>0</v>
      </c>
    </row>
    <row r="9" spans="1:4" ht="15.5" x14ac:dyDescent="0.35">
      <c r="A9" s="46">
        <f>' B_Populations'!D17</f>
        <v>0</v>
      </c>
      <c r="B9" s="47">
        <f>'D_Year 2'!AM9</f>
        <v>0</v>
      </c>
      <c r="C9" s="47">
        <f>'D_Year 2'!AM18</f>
        <v>0</v>
      </c>
      <c r="D9" s="47">
        <f>'D_Year 2'!AM27</f>
        <v>0</v>
      </c>
    </row>
    <row r="10" spans="1:4" ht="15.5" x14ac:dyDescent="0.35">
      <c r="A10" s="46">
        <f>' B_Populations'!D30</f>
        <v>0</v>
      </c>
      <c r="B10" s="47">
        <f>'E_Year 3'!AM9</f>
        <v>0</v>
      </c>
      <c r="C10" s="47">
        <f>'E_Year 3'!AM18</f>
        <v>0</v>
      </c>
      <c r="D10" s="47">
        <f>'E_Year 3'!AM27</f>
        <v>0</v>
      </c>
    </row>
    <row r="11" spans="1:4" ht="15.5" x14ac:dyDescent="0.35">
      <c r="A11" s="46">
        <f>' B_Populations'!D43</f>
        <v>0</v>
      </c>
      <c r="B11" s="47">
        <f>'F_Year 4'!AM9</f>
        <v>0</v>
      </c>
      <c r="C11" s="47">
        <f>'F_Year 4'!AM18</f>
        <v>0</v>
      </c>
      <c r="D11" s="47">
        <f>'F_Year 4'!AM27</f>
        <v>0</v>
      </c>
    </row>
    <row r="12" spans="1:4" ht="15.5" x14ac:dyDescent="0.35">
      <c r="A12" s="46">
        <f>' B_Populations'!D56</f>
        <v>0</v>
      </c>
      <c r="B12" s="47">
        <f>'G_Year 5'!AM9</f>
        <v>0</v>
      </c>
      <c r="C12" s="47">
        <f>'G_Year 5'!AM18</f>
        <v>0</v>
      </c>
      <c r="D12" s="47">
        <f>'G_Year 5'!AM27</f>
        <v>0</v>
      </c>
    </row>
  </sheetData>
  <mergeCells count="1">
    <mergeCell ref="B6:D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6:R178"/>
  <sheetViews>
    <sheetView topLeftCell="B1" zoomScale="90" zoomScaleNormal="90" workbookViewId="0">
      <selection activeCell="N7" sqref="N7"/>
    </sheetView>
  </sheetViews>
  <sheetFormatPr defaultColWidth="9.1796875" defaultRowHeight="15.5" x14ac:dyDescent="0.35"/>
  <cols>
    <col min="1" max="1" width="10.26953125" style="37" customWidth="1"/>
    <col min="2" max="2" width="12.90625" style="37" customWidth="1"/>
    <col min="3" max="3" width="30.54296875" style="37" customWidth="1"/>
    <col min="4" max="4" width="6" style="37" customWidth="1"/>
    <col min="5" max="5" width="15.1796875" style="37" customWidth="1"/>
    <col min="6" max="6" width="18.26953125" style="37" customWidth="1"/>
    <col min="7" max="7" width="6" style="37" customWidth="1"/>
    <col min="8" max="8" width="13.81640625" style="37" customWidth="1"/>
    <col min="9" max="9" width="14.54296875" style="37" customWidth="1"/>
    <col min="10" max="10" width="6" style="37" customWidth="1"/>
    <col min="11" max="11" width="9.1796875" style="37"/>
    <col min="12" max="12" width="31.7265625" style="109" customWidth="1"/>
    <col min="13" max="14" width="9.1796875" style="37"/>
    <col min="15" max="15" width="24.453125" style="37" customWidth="1"/>
    <col min="16" max="18" width="18.7265625" style="37" customWidth="1"/>
    <col min="19" max="16384" width="9.1796875" style="37"/>
  </cols>
  <sheetData>
    <row r="6" spans="1:18" ht="34" customHeight="1" thickBot="1" x14ac:dyDescent="0.5">
      <c r="A6" s="42" t="s">
        <v>166</v>
      </c>
      <c r="B6" s="31"/>
      <c r="C6" s="31"/>
      <c r="D6" s="31"/>
      <c r="E6" s="31"/>
      <c r="F6" s="31"/>
      <c r="G6" s="31"/>
      <c r="H6" s="31"/>
      <c r="I6" s="31"/>
      <c r="J6" s="31"/>
      <c r="K6" s="31"/>
      <c r="L6" s="50"/>
      <c r="O6" s="226" t="s">
        <v>167</v>
      </c>
      <c r="P6" s="263" t="s">
        <v>173</v>
      </c>
      <c r="Q6" s="263"/>
      <c r="R6" s="263"/>
    </row>
    <row r="7" spans="1:18" ht="78.650000000000006" customHeight="1" x14ac:dyDescent="0.35">
      <c r="A7" s="51"/>
      <c r="B7" s="258" t="s">
        <v>187</v>
      </c>
      <c r="C7" s="261"/>
      <c r="D7" s="51"/>
      <c r="E7" s="43" t="s">
        <v>162</v>
      </c>
      <c r="F7" s="52"/>
      <c r="H7" s="44" t="s">
        <v>160</v>
      </c>
      <c r="I7" s="53"/>
      <c r="K7" s="253" t="s">
        <v>161</v>
      </c>
      <c r="L7" s="262"/>
      <c r="O7" s="225" t="s">
        <v>195</v>
      </c>
      <c r="P7" s="45" t="s">
        <v>150</v>
      </c>
      <c r="Q7" s="45" t="s">
        <v>149</v>
      </c>
      <c r="R7" s="45" t="s">
        <v>164</v>
      </c>
    </row>
    <row r="8" spans="1:18" ht="38.5" customHeight="1" x14ac:dyDescent="0.35">
      <c r="B8" s="54"/>
      <c r="C8" s="55"/>
      <c r="E8" s="56"/>
      <c r="F8" s="57"/>
      <c r="H8" s="58"/>
      <c r="I8" s="59"/>
      <c r="K8" s="60"/>
      <c r="L8" s="61" t="s">
        <v>132</v>
      </c>
      <c r="O8" s="46" t="s">
        <v>166</v>
      </c>
      <c r="P8" s="47">
        <f>L15</f>
        <v>0</v>
      </c>
      <c r="Q8" s="47">
        <f>L24</f>
        <v>0</v>
      </c>
      <c r="R8" s="47">
        <f>L33</f>
        <v>0</v>
      </c>
    </row>
    <row r="9" spans="1:18" ht="40.5" customHeight="1" x14ac:dyDescent="0.35">
      <c r="A9" s="255" t="s">
        <v>193</v>
      </c>
      <c r="B9" s="62" t="s">
        <v>113</v>
      </c>
      <c r="C9" s="63" t="s">
        <v>133</v>
      </c>
      <c r="D9" s="64"/>
      <c r="E9" s="65" t="s">
        <v>136</v>
      </c>
      <c r="F9" s="66" t="s">
        <v>137</v>
      </c>
      <c r="G9" s="64"/>
      <c r="H9" s="67" t="s">
        <v>140</v>
      </c>
      <c r="I9" s="68" t="s">
        <v>141</v>
      </c>
      <c r="K9" s="69" t="s">
        <v>113</v>
      </c>
      <c r="L9" s="70" t="s">
        <v>114</v>
      </c>
      <c r="O9" s="46" t="s">
        <v>168</v>
      </c>
      <c r="P9" s="47">
        <f>L44</f>
        <v>0</v>
      </c>
      <c r="Q9" s="47">
        <f>L53</f>
        <v>0</v>
      </c>
      <c r="R9" s="47">
        <f>L62</f>
        <v>0</v>
      </c>
    </row>
    <row r="10" spans="1:18" ht="25.5" customHeight="1" x14ac:dyDescent="0.35">
      <c r="A10" s="255"/>
      <c r="B10" s="71" t="str">
        <f>' B_Populations'!$A$9</f>
        <v>&lt;1</v>
      </c>
      <c r="C10" s="72"/>
      <c r="D10" s="73"/>
      <c r="E10" s="74">
        <f>' B_Populations'!B9</f>
        <v>0</v>
      </c>
      <c r="F10" s="75">
        <f>IF(E10=0,0,($C$10/$E$10)*100000)</f>
        <v>0</v>
      </c>
      <c r="G10" s="73"/>
      <c r="H10" s="76">
        <v>3795</v>
      </c>
      <c r="I10" s="77">
        <v>1.3818E-2</v>
      </c>
      <c r="J10" s="73"/>
      <c r="K10" s="78" t="str">
        <f>' B_Populations'!$A$9</f>
        <v>&lt;1</v>
      </c>
      <c r="L10" s="79">
        <f>F10*I10</f>
        <v>0</v>
      </c>
      <c r="O10" s="46" t="s">
        <v>169</v>
      </c>
      <c r="P10" s="47">
        <f>L73</f>
        <v>0</v>
      </c>
      <c r="Q10" s="47">
        <f>L82</f>
        <v>0</v>
      </c>
      <c r="R10" s="47">
        <f>L91</f>
        <v>0</v>
      </c>
    </row>
    <row r="11" spans="1:18" ht="25.5" customHeight="1" x14ac:dyDescent="0.35">
      <c r="A11" s="255"/>
      <c r="B11" s="80" t="str">
        <f>' B_Populations'!$A$10</f>
        <v>1-4</v>
      </c>
      <c r="C11" s="81"/>
      <c r="D11" s="73"/>
      <c r="E11" s="74">
        <f>' B_Populations'!B10</f>
        <v>0</v>
      </c>
      <c r="F11" s="75">
        <f>IF(E11=0,0,($C$11/$E$11)*100000)</f>
        <v>0</v>
      </c>
      <c r="G11" s="73"/>
      <c r="H11" s="76">
        <v>15192</v>
      </c>
      <c r="I11" s="77">
        <v>5.5316999999999998E-2</v>
      </c>
      <c r="J11" s="73"/>
      <c r="K11" s="82" t="str">
        <f>' B_Populations'!$A$10</f>
        <v>1-4</v>
      </c>
      <c r="L11" s="79">
        <f>F11*I11</f>
        <v>0</v>
      </c>
      <c r="O11" s="46" t="s">
        <v>170</v>
      </c>
      <c r="P11" s="47">
        <f>L102</f>
        <v>0</v>
      </c>
      <c r="Q11" s="47">
        <f>L111</f>
        <v>0</v>
      </c>
      <c r="R11" s="47">
        <f>L120</f>
        <v>0</v>
      </c>
    </row>
    <row r="12" spans="1:18" ht="25.5" customHeight="1" x14ac:dyDescent="0.35">
      <c r="A12" s="255"/>
      <c r="B12" s="71" t="str">
        <f>' B_Populations'!$A$11</f>
        <v>5-9</v>
      </c>
      <c r="C12" s="81"/>
      <c r="D12" s="73"/>
      <c r="E12" s="74">
        <f>' B_Populations'!B11</f>
        <v>0</v>
      </c>
      <c r="F12" s="75">
        <f>IF(E12=0,0,($C$12/$E$12)*100000)</f>
        <v>0</v>
      </c>
      <c r="G12" s="73"/>
      <c r="H12" s="76">
        <v>19920</v>
      </c>
      <c r="I12" s="77">
        <v>7.2533E-2</v>
      </c>
      <c r="J12" s="73"/>
      <c r="K12" s="78" t="str">
        <f>' B_Populations'!$A$11</f>
        <v>5-9</v>
      </c>
      <c r="L12" s="79">
        <f>F12*I12</f>
        <v>0</v>
      </c>
      <c r="O12" s="46" t="s">
        <v>171</v>
      </c>
      <c r="P12" s="47">
        <f>L131</f>
        <v>0</v>
      </c>
      <c r="Q12" s="47">
        <f>L140</f>
        <v>0</v>
      </c>
      <c r="R12" s="47">
        <f>L149</f>
        <v>0</v>
      </c>
    </row>
    <row r="13" spans="1:18" ht="25.5" customHeight="1" x14ac:dyDescent="0.35">
      <c r="A13" s="255"/>
      <c r="B13" s="71" t="str">
        <f>' B_Populations'!$A$12</f>
        <v>10-14</v>
      </c>
      <c r="C13" s="81"/>
      <c r="D13" s="73"/>
      <c r="E13" s="74">
        <f>' B_Populations'!B12</f>
        <v>0</v>
      </c>
      <c r="F13" s="75">
        <f>IF(E13=0,0,($C$13/$E$13)*100000)</f>
        <v>0</v>
      </c>
      <c r="G13" s="73"/>
      <c r="H13" s="76">
        <v>20057</v>
      </c>
      <c r="I13" s="77">
        <v>7.3032E-2</v>
      </c>
      <c r="J13" s="73"/>
      <c r="K13" s="78" t="str">
        <f>' B_Populations'!$A$12</f>
        <v>10-14</v>
      </c>
      <c r="L13" s="79">
        <f>F13*I13</f>
        <v>0</v>
      </c>
      <c r="O13" s="46" t="s">
        <v>172</v>
      </c>
      <c r="P13" s="47">
        <f>L160</f>
        <v>0</v>
      </c>
      <c r="Q13" s="47">
        <f>L169</f>
        <v>0</v>
      </c>
      <c r="R13" s="47">
        <f>L178</f>
        <v>0</v>
      </c>
    </row>
    <row r="14" spans="1:18" ht="25" customHeight="1" x14ac:dyDescent="0.35">
      <c r="A14" s="255"/>
      <c r="B14" s="71" t="str">
        <f>' B_Populations'!$A$13</f>
        <v>15-17</v>
      </c>
      <c r="C14" s="81"/>
      <c r="D14" s="73"/>
      <c r="E14" s="74">
        <f>' B_Populations'!B13</f>
        <v>0</v>
      </c>
      <c r="F14" s="75">
        <f>IF(E14=0,0,($C$14/$E$14)*100000)</f>
        <v>0</v>
      </c>
      <c r="G14" s="73"/>
      <c r="H14" s="76">
        <v>19820</v>
      </c>
      <c r="I14" s="77">
        <v>7.2168999999999997E-2</v>
      </c>
      <c r="J14" s="73"/>
      <c r="K14" s="78" t="str">
        <f>' B_Populations'!$A$13</f>
        <v>15-17</v>
      </c>
      <c r="L14" s="79">
        <f>F14*I14</f>
        <v>0</v>
      </c>
    </row>
    <row r="15" spans="1:18" ht="25" customHeight="1" x14ac:dyDescent="0.35">
      <c r="A15" s="255"/>
      <c r="B15" s="54" t="s">
        <v>142</v>
      </c>
      <c r="C15" s="83">
        <f t="shared" ref="C15" si="0">SUM(C10:C14)</f>
        <v>0</v>
      </c>
      <c r="E15" s="84">
        <f t="shared" ref="E15" si="1">SUM(E10:E14)</f>
        <v>0</v>
      </c>
      <c r="F15" s="75">
        <f>SUM(F10:F14)</f>
        <v>0</v>
      </c>
      <c r="H15" s="85">
        <f>SUM(H10:H14)</f>
        <v>78784</v>
      </c>
      <c r="I15" s="86"/>
      <c r="K15" s="87" t="s">
        <v>142</v>
      </c>
      <c r="L15" s="88">
        <f>SUM(L10:L14)</f>
        <v>0</v>
      </c>
    </row>
    <row r="16" spans="1:18" ht="18.5" x14ac:dyDescent="0.45">
      <c r="A16" s="192"/>
      <c r="B16" s="89"/>
      <c r="C16" s="90"/>
      <c r="E16" s="56"/>
      <c r="F16" s="57"/>
      <c r="H16" s="58"/>
      <c r="I16" s="59"/>
      <c r="K16" s="60"/>
      <c r="L16" s="61"/>
    </row>
    <row r="17" spans="1:12" ht="32" x14ac:dyDescent="0.45">
      <c r="A17" s="192"/>
      <c r="B17" s="91"/>
      <c r="C17" s="92"/>
      <c r="E17" s="56"/>
      <c r="F17" s="57"/>
      <c r="H17" s="58"/>
      <c r="I17" s="59"/>
      <c r="K17" s="60"/>
      <c r="L17" s="61" t="s">
        <v>132</v>
      </c>
    </row>
    <row r="18" spans="1:12" ht="46.5" x14ac:dyDescent="0.35">
      <c r="A18" s="256" t="s">
        <v>149</v>
      </c>
      <c r="B18" s="62" t="s">
        <v>113</v>
      </c>
      <c r="C18" s="63" t="s">
        <v>143</v>
      </c>
      <c r="D18" s="64"/>
      <c r="E18" s="65" t="s">
        <v>136</v>
      </c>
      <c r="F18" s="66" t="s">
        <v>137</v>
      </c>
      <c r="G18" s="64"/>
      <c r="H18" s="93" t="s">
        <v>140</v>
      </c>
      <c r="I18" s="94" t="s">
        <v>141</v>
      </c>
      <c r="K18" s="69" t="s">
        <v>113</v>
      </c>
      <c r="L18" s="70" t="s">
        <v>114</v>
      </c>
    </row>
    <row r="19" spans="1:12" x14ac:dyDescent="0.35">
      <c r="A19" s="256"/>
      <c r="B19" s="71" t="str">
        <f>' B_Populations'!$A$9</f>
        <v>&lt;1</v>
      </c>
      <c r="C19" s="72"/>
      <c r="D19" s="73"/>
      <c r="E19" s="74">
        <f>' B_Populations'!B9</f>
        <v>0</v>
      </c>
      <c r="F19" s="75">
        <f>IF(E19=0,0,($C$19/$E$19)*100000)</f>
        <v>0</v>
      </c>
      <c r="G19" s="73"/>
      <c r="H19" s="76">
        <v>3795</v>
      </c>
      <c r="I19" s="77">
        <v>1.3818E-2</v>
      </c>
      <c r="K19" s="78" t="str">
        <f>' B_Populations'!$A$9</f>
        <v>&lt;1</v>
      </c>
      <c r="L19" s="79">
        <f>F19*I19</f>
        <v>0</v>
      </c>
    </row>
    <row r="20" spans="1:12" x14ac:dyDescent="0.35">
      <c r="A20" s="256"/>
      <c r="B20" s="80" t="str">
        <f>' B_Populations'!$A$10</f>
        <v>1-4</v>
      </c>
      <c r="C20" s="81"/>
      <c r="D20" s="73"/>
      <c r="E20" s="74">
        <f>' B_Populations'!B10</f>
        <v>0</v>
      </c>
      <c r="F20" s="75">
        <f>IF(E20=0,0,($C$20/$E$20)*100000)</f>
        <v>0</v>
      </c>
      <c r="G20" s="73"/>
      <c r="H20" s="76">
        <v>15192</v>
      </c>
      <c r="I20" s="77">
        <v>5.5316999999999998E-2</v>
      </c>
      <c r="K20" s="82" t="str">
        <f>' B_Populations'!$A$10</f>
        <v>1-4</v>
      </c>
      <c r="L20" s="79">
        <f>F20*I20</f>
        <v>0</v>
      </c>
    </row>
    <row r="21" spans="1:12" x14ac:dyDescent="0.35">
      <c r="A21" s="256"/>
      <c r="B21" s="71" t="str">
        <f>' B_Populations'!$A$11</f>
        <v>5-9</v>
      </c>
      <c r="C21" s="81"/>
      <c r="D21" s="73"/>
      <c r="E21" s="74">
        <f>' B_Populations'!B11</f>
        <v>0</v>
      </c>
      <c r="F21" s="75">
        <f>IF(E21=0,0,($C$21/$E$21)*100000)</f>
        <v>0</v>
      </c>
      <c r="G21" s="73"/>
      <c r="H21" s="76">
        <v>19920</v>
      </c>
      <c r="I21" s="77">
        <v>7.2533E-2</v>
      </c>
      <c r="K21" s="78" t="str">
        <f>' B_Populations'!$A$11</f>
        <v>5-9</v>
      </c>
      <c r="L21" s="79">
        <f>F21*I21</f>
        <v>0</v>
      </c>
    </row>
    <row r="22" spans="1:12" x14ac:dyDescent="0.35">
      <c r="A22" s="256"/>
      <c r="B22" s="71" t="str">
        <f>' B_Populations'!$A$12</f>
        <v>10-14</v>
      </c>
      <c r="C22" s="81"/>
      <c r="D22" s="73"/>
      <c r="E22" s="74">
        <f>' B_Populations'!B12</f>
        <v>0</v>
      </c>
      <c r="F22" s="75">
        <f>IF(E22=0,0,($C$22/$E$22)*100000)</f>
        <v>0</v>
      </c>
      <c r="G22" s="73"/>
      <c r="H22" s="76">
        <v>20057</v>
      </c>
      <c r="I22" s="77">
        <v>7.3032E-2</v>
      </c>
      <c r="K22" s="78" t="str">
        <f>' B_Populations'!$A$12</f>
        <v>10-14</v>
      </c>
      <c r="L22" s="79">
        <f>F22*I22</f>
        <v>0</v>
      </c>
    </row>
    <row r="23" spans="1:12" x14ac:dyDescent="0.35">
      <c r="A23" s="256"/>
      <c r="B23" s="71" t="str">
        <f>' B_Populations'!$A$13</f>
        <v>15-17</v>
      </c>
      <c r="C23" s="81"/>
      <c r="D23" s="73"/>
      <c r="E23" s="74">
        <f>' B_Populations'!B13</f>
        <v>0</v>
      </c>
      <c r="F23" s="75">
        <f>IF(E23=0,0,($C$23/$E$23)*100000)</f>
        <v>0</v>
      </c>
      <c r="G23" s="73"/>
      <c r="H23" s="76">
        <v>19820</v>
      </c>
      <c r="I23" s="77">
        <v>7.2168999999999997E-2</v>
      </c>
      <c r="K23" s="78" t="str">
        <f>' B_Populations'!$A$13</f>
        <v>15-17</v>
      </c>
      <c r="L23" s="79">
        <f>F23*I23</f>
        <v>0</v>
      </c>
    </row>
    <row r="24" spans="1:12" x14ac:dyDescent="0.35">
      <c r="A24" s="256"/>
      <c r="B24" s="91" t="s">
        <v>142</v>
      </c>
      <c r="C24" s="95">
        <f t="shared" ref="C24" si="2">SUM(C19:C23)</f>
        <v>0</v>
      </c>
      <c r="E24" s="84">
        <f t="shared" ref="E24" si="3">SUM(E19:E23)</f>
        <v>0</v>
      </c>
      <c r="F24" s="96">
        <f>SUM(F19:F23)</f>
        <v>0</v>
      </c>
      <c r="H24" s="97">
        <f>SUM(H19:H23)</f>
        <v>78784</v>
      </c>
      <c r="I24" s="98"/>
      <c r="K24" s="87" t="s">
        <v>142</v>
      </c>
      <c r="L24" s="88">
        <f>SUM(L19:L23)</f>
        <v>0</v>
      </c>
    </row>
    <row r="25" spans="1:12" ht="18.5" x14ac:dyDescent="0.45">
      <c r="A25" s="192"/>
      <c r="B25" s="89"/>
      <c r="C25" s="90"/>
      <c r="E25" s="56"/>
      <c r="F25" s="57"/>
      <c r="H25" s="58"/>
      <c r="I25" s="59"/>
      <c r="K25" s="60"/>
      <c r="L25" s="61"/>
    </row>
    <row r="26" spans="1:12" ht="32" x14ac:dyDescent="0.45">
      <c r="A26" s="192"/>
      <c r="B26" s="99"/>
      <c r="C26" s="100"/>
      <c r="E26" s="56"/>
      <c r="F26" s="57"/>
      <c r="H26" s="58"/>
      <c r="I26" s="59"/>
      <c r="K26" s="60"/>
      <c r="L26" s="61" t="s">
        <v>132</v>
      </c>
    </row>
    <row r="27" spans="1:12" ht="46.5" x14ac:dyDescent="0.35">
      <c r="A27" s="257" t="s">
        <v>164</v>
      </c>
      <c r="B27" s="62" t="s">
        <v>113</v>
      </c>
      <c r="C27" s="63" t="s">
        <v>146</v>
      </c>
      <c r="D27" s="64"/>
      <c r="E27" s="65" t="s">
        <v>136</v>
      </c>
      <c r="F27" s="66" t="s">
        <v>137</v>
      </c>
      <c r="G27" s="64"/>
      <c r="H27" s="93" t="s">
        <v>140</v>
      </c>
      <c r="I27" s="94" t="s">
        <v>141</v>
      </c>
      <c r="K27" s="69" t="s">
        <v>113</v>
      </c>
      <c r="L27" s="70" t="s">
        <v>114</v>
      </c>
    </row>
    <row r="28" spans="1:12" x14ac:dyDescent="0.35">
      <c r="A28" s="257"/>
      <c r="B28" s="71" t="str">
        <f>' B_Populations'!$A$9</f>
        <v>&lt;1</v>
      </c>
      <c r="C28" s="72"/>
      <c r="D28" s="73"/>
      <c r="E28" s="74">
        <f>' B_Populations'!B9</f>
        <v>0</v>
      </c>
      <c r="F28" s="75">
        <f>IF(E28=0,0,($C$28/$E$28)*100000)</f>
        <v>0</v>
      </c>
      <c r="G28" s="73"/>
      <c r="H28" s="76">
        <v>3795</v>
      </c>
      <c r="I28" s="77">
        <v>1.3818E-2</v>
      </c>
      <c r="K28" s="78" t="str">
        <f>' B_Populations'!$A$9</f>
        <v>&lt;1</v>
      </c>
      <c r="L28" s="79">
        <f>F28*I28</f>
        <v>0</v>
      </c>
    </row>
    <row r="29" spans="1:12" x14ac:dyDescent="0.35">
      <c r="A29" s="257"/>
      <c r="B29" s="80" t="str">
        <f>' B_Populations'!$A$10</f>
        <v>1-4</v>
      </c>
      <c r="C29" s="81"/>
      <c r="D29" s="73"/>
      <c r="E29" s="74">
        <f>' B_Populations'!B10</f>
        <v>0</v>
      </c>
      <c r="F29" s="75">
        <f>IF(E29=0,0,($C$29/$E$29)*100000)</f>
        <v>0</v>
      </c>
      <c r="G29" s="73"/>
      <c r="H29" s="76">
        <v>15192</v>
      </c>
      <c r="I29" s="77">
        <v>5.5316999999999998E-2</v>
      </c>
      <c r="K29" s="82" t="str">
        <f>' B_Populations'!$A$10</f>
        <v>1-4</v>
      </c>
      <c r="L29" s="79">
        <f>F29*I29</f>
        <v>0</v>
      </c>
    </row>
    <row r="30" spans="1:12" x14ac:dyDescent="0.35">
      <c r="A30" s="257"/>
      <c r="B30" s="71" t="str">
        <f>' B_Populations'!$A$11</f>
        <v>5-9</v>
      </c>
      <c r="C30" s="81"/>
      <c r="D30" s="73"/>
      <c r="E30" s="74">
        <f>' B_Populations'!B11</f>
        <v>0</v>
      </c>
      <c r="F30" s="75">
        <f>IF(E30=0,0,($C$30/$E$30)*100000)</f>
        <v>0</v>
      </c>
      <c r="G30" s="73"/>
      <c r="H30" s="76">
        <v>19920</v>
      </c>
      <c r="I30" s="77">
        <v>7.2533E-2</v>
      </c>
      <c r="K30" s="78" t="str">
        <f>' B_Populations'!$A$11</f>
        <v>5-9</v>
      </c>
      <c r="L30" s="79">
        <f>F30*I30</f>
        <v>0</v>
      </c>
    </row>
    <row r="31" spans="1:12" x14ac:dyDescent="0.35">
      <c r="A31" s="257"/>
      <c r="B31" s="71" t="str">
        <f>' B_Populations'!$A$12</f>
        <v>10-14</v>
      </c>
      <c r="C31" s="81"/>
      <c r="D31" s="73"/>
      <c r="E31" s="74">
        <f>' B_Populations'!B12</f>
        <v>0</v>
      </c>
      <c r="F31" s="75">
        <f>IF(E31=0,0,($C$31/$E$31)*100000)</f>
        <v>0</v>
      </c>
      <c r="G31" s="73"/>
      <c r="H31" s="76">
        <v>20057</v>
      </c>
      <c r="I31" s="77">
        <v>7.3032E-2</v>
      </c>
      <c r="K31" s="78" t="str">
        <f>' B_Populations'!$A$12</f>
        <v>10-14</v>
      </c>
      <c r="L31" s="79">
        <f>F31*I31</f>
        <v>0</v>
      </c>
    </row>
    <row r="32" spans="1:12" x14ac:dyDescent="0.35">
      <c r="A32" s="257"/>
      <c r="B32" s="71" t="str">
        <f>' B_Populations'!$A$13</f>
        <v>15-17</v>
      </c>
      <c r="C32" s="81"/>
      <c r="D32" s="73"/>
      <c r="E32" s="74">
        <f>' B_Populations'!B13</f>
        <v>0</v>
      </c>
      <c r="F32" s="75">
        <f>IF(E32=0,0,($C$32/$E$32)*100000)</f>
        <v>0</v>
      </c>
      <c r="G32" s="73"/>
      <c r="H32" s="76">
        <v>19820</v>
      </c>
      <c r="I32" s="77">
        <v>7.2168999999999997E-2</v>
      </c>
      <c r="K32" s="78" t="str">
        <f>' B_Populations'!$A$13</f>
        <v>15-17</v>
      </c>
      <c r="L32" s="79">
        <f>F32*I32</f>
        <v>0</v>
      </c>
    </row>
    <row r="33" spans="1:12" ht="16" thickBot="1" x14ac:dyDescent="0.4">
      <c r="A33" s="257"/>
      <c r="B33" s="101" t="s">
        <v>142</v>
      </c>
      <c r="C33" s="102">
        <f t="shared" ref="C33" si="4">SUM(C28:C32)</f>
        <v>0</v>
      </c>
      <c r="E33" s="103">
        <f t="shared" ref="E33" si="5">SUM(E28:E32)</f>
        <v>0</v>
      </c>
      <c r="F33" s="104">
        <f>SUM(F28:F32)</f>
        <v>0</v>
      </c>
      <c r="H33" s="105">
        <f>SUM(H28:H32)</f>
        <v>78784</v>
      </c>
      <c r="I33" s="106"/>
      <c r="K33" s="107" t="s">
        <v>142</v>
      </c>
      <c r="L33" s="108">
        <f>SUM(L28:L32)</f>
        <v>0</v>
      </c>
    </row>
    <row r="35" spans="1:12" ht="34" customHeight="1" thickBot="1" x14ac:dyDescent="0.5">
      <c r="A35" s="42" t="s">
        <v>168</v>
      </c>
      <c r="B35" s="31"/>
      <c r="C35" s="31"/>
      <c r="D35" s="31"/>
      <c r="E35" s="31"/>
      <c r="F35" s="31"/>
      <c r="G35" s="31"/>
      <c r="H35" s="31"/>
      <c r="I35" s="31"/>
      <c r="J35" s="31"/>
      <c r="K35" s="31"/>
      <c r="L35" s="50"/>
    </row>
    <row r="36" spans="1:12" ht="89.5" customHeight="1" x14ac:dyDescent="0.35">
      <c r="A36" s="51"/>
      <c r="B36" s="258" t="s">
        <v>187</v>
      </c>
      <c r="C36" s="261"/>
      <c r="D36" s="51"/>
      <c r="E36" s="43" t="s">
        <v>162</v>
      </c>
      <c r="F36" s="52"/>
      <c r="H36" s="44" t="s">
        <v>160</v>
      </c>
      <c r="I36" s="53"/>
      <c r="K36" s="253" t="s">
        <v>161</v>
      </c>
      <c r="L36" s="262"/>
    </row>
    <row r="37" spans="1:12" ht="31" x14ac:dyDescent="0.35">
      <c r="B37" s="54"/>
      <c r="C37" s="55"/>
      <c r="E37" s="56"/>
      <c r="F37" s="57"/>
      <c r="H37" s="58"/>
      <c r="I37" s="59"/>
      <c r="K37" s="60"/>
      <c r="L37" s="61" t="s">
        <v>132</v>
      </c>
    </row>
    <row r="38" spans="1:12" ht="46.5" x14ac:dyDescent="0.35">
      <c r="A38" s="255" t="s">
        <v>193</v>
      </c>
      <c r="B38" s="62" t="s">
        <v>113</v>
      </c>
      <c r="C38" s="63" t="s">
        <v>133</v>
      </c>
      <c r="D38" s="64"/>
      <c r="E38" s="65" t="s">
        <v>136</v>
      </c>
      <c r="F38" s="66" t="s">
        <v>137</v>
      </c>
      <c r="G38" s="64"/>
      <c r="H38" s="67" t="s">
        <v>140</v>
      </c>
      <c r="I38" s="68" t="s">
        <v>141</v>
      </c>
      <c r="K38" s="69" t="s">
        <v>113</v>
      </c>
      <c r="L38" s="70" t="s">
        <v>114</v>
      </c>
    </row>
    <row r="39" spans="1:12" x14ac:dyDescent="0.35">
      <c r="A39" s="255"/>
      <c r="B39" s="71" t="str">
        <f>' B_Populations'!$A$9</f>
        <v>&lt;1</v>
      </c>
      <c r="C39" s="72"/>
      <c r="D39" s="73"/>
      <c r="E39" s="74">
        <f>' B_Populations'!B38</f>
        <v>0</v>
      </c>
      <c r="F39" s="75">
        <f>IF(E39=0,0,($C$39/$E$39)*100000)</f>
        <v>0</v>
      </c>
      <c r="G39" s="73"/>
      <c r="H39" s="76">
        <v>3795</v>
      </c>
      <c r="I39" s="77">
        <v>1.3818E-2</v>
      </c>
      <c r="J39" s="73"/>
      <c r="K39" s="78" t="str">
        <f>' B_Populations'!$A$9</f>
        <v>&lt;1</v>
      </c>
      <c r="L39" s="79">
        <f>F39*I39</f>
        <v>0</v>
      </c>
    </row>
    <row r="40" spans="1:12" x14ac:dyDescent="0.35">
      <c r="A40" s="255"/>
      <c r="B40" s="80" t="str">
        <f>' B_Populations'!$A$10</f>
        <v>1-4</v>
      </c>
      <c r="C40" s="81"/>
      <c r="D40" s="73"/>
      <c r="E40" s="74">
        <f>' B_Populations'!B39</f>
        <v>0</v>
      </c>
      <c r="F40" s="75">
        <f>IF(E40=0,0,($C$40/$E$40)*100000)</f>
        <v>0</v>
      </c>
      <c r="G40" s="73"/>
      <c r="H40" s="76">
        <v>15192</v>
      </c>
      <c r="I40" s="77">
        <v>5.5316999999999998E-2</v>
      </c>
      <c r="J40" s="73"/>
      <c r="K40" s="82" t="str">
        <f>' B_Populations'!$A$10</f>
        <v>1-4</v>
      </c>
      <c r="L40" s="79">
        <f>F40*I40</f>
        <v>0</v>
      </c>
    </row>
    <row r="41" spans="1:12" x14ac:dyDescent="0.35">
      <c r="A41" s="255"/>
      <c r="B41" s="71" t="str">
        <f>' B_Populations'!$A$11</f>
        <v>5-9</v>
      </c>
      <c r="C41" s="81"/>
      <c r="D41" s="73"/>
      <c r="E41" s="74">
        <f>' B_Populations'!B40</f>
        <v>0</v>
      </c>
      <c r="F41" s="75">
        <f>IF(E41=0,0,($C$41/$E$41)*100000)</f>
        <v>0</v>
      </c>
      <c r="G41" s="73"/>
      <c r="H41" s="76">
        <v>19920</v>
      </c>
      <c r="I41" s="77">
        <v>7.2533E-2</v>
      </c>
      <c r="J41" s="73"/>
      <c r="K41" s="78" t="str">
        <f>' B_Populations'!$A$11</f>
        <v>5-9</v>
      </c>
      <c r="L41" s="79">
        <f>F41*I41</f>
        <v>0</v>
      </c>
    </row>
    <row r="42" spans="1:12" x14ac:dyDescent="0.35">
      <c r="A42" s="255"/>
      <c r="B42" s="71" t="str">
        <f>' B_Populations'!$A$12</f>
        <v>10-14</v>
      </c>
      <c r="C42" s="81"/>
      <c r="D42" s="73"/>
      <c r="E42" s="74">
        <f>' B_Populations'!B41</f>
        <v>0</v>
      </c>
      <c r="F42" s="75">
        <f>IF(E42=0,0,($C$42/$E$42)*100000)</f>
        <v>0</v>
      </c>
      <c r="G42" s="73"/>
      <c r="H42" s="76">
        <v>20057</v>
      </c>
      <c r="I42" s="77">
        <v>7.3032E-2</v>
      </c>
      <c r="J42" s="73"/>
      <c r="K42" s="78" t="str">
        <f>' B_Populations'!$A$12</f>
        <v>10-14</v>
      </c>
      <c r="L42" s="79">
        <f>F42*I42</f>
        <v>0</v>
      </c>
    </row>
    <row r="43" spans="1:12" x14ac:dyDescent="0.35">
      <c r="A43" s="255"/>
      <c r="B43" s="71" t="str">
        <f>' B_Populations'!$A$13</f>
        <v>15-17</v>
      </c>
      <c r="C43" s="81"/>
      <c r="D43" s="73"/>
      <c r="E43" s="74">
        <f>' B_Populations'!B42</f>
        <v>0</v>
      </c>
      <c r="F43" s="75">
        <f>IF(E43=0,0,($C$43/$E$43)*100000)</f>
        <v>0</v>
      </c>
      <c r="G43" s="73"/>
      <c r="H43" s="76">
        <v>19820</v>
      </c>
      <c r="I43" s="77">
        <v>7.2168999999999997E-2</v>
      </c>
      <c r="J43" s="73"/>
      <c r="K43" s="78" t="str">
        <f>' B_Populations'!$A$13</f>
        <v>15-17</v>
      </c>
      <c r="L43" s="79">
        <f>F43*I43</f>
        <v>0</v>
      </c>
    </row>
    <row r="44" spans="1:12" x14ac:dyDescent="0.35">
      <c r="A44" s="255"/>
      <c r="B44" s="54" t="s">
        <v>142</v>
      </c>
      <c r="C44" s="83">
        <f t="shared" ref="C44" si="6">SUM(C39:C43)</f>
        <v>0</v>
      </c>
      <c r="E44" s="84">
        <f t="shared" ref="E44" si="7">SUM(E39:E43)</f>
        <v>0</v>
      </c>
      <c r="F44" s="96">
        <f>SUM(F39:F43)</f>
        <v>0</v>
      </c>
      <c r="H44" s="85">
        <f>SUM(H39:H43)</f>
        <v>78784</v>
      </c>
      <c r="I44" s="86"/>
      <c r="K44" s="87" t="s">
        <v>142</v>
      </c>
      <c r="L44" s="88">
        <f>SUM(L39:L43)</f>
        <v>0</v>
      </c>
    </row>
    <row r="45" spans="1:12" ht="18.5" x14ac:dyDescent="0.45">
      <c r="A45" s="192"/>
      <c r="B45" s="89"/>
      <c r="C45" s="90"/>
      <c r="E45" s="56"/>
      <c r="F45" s="57"/>
      <c r="H45" s="58"/>
      <c r="I45" s="59"/>
      <c r="K45" s="60"/>
      <c r="L45" s="61"/>
    </row>
    <row r="46" spans="1:12" ht="32" x14ac:dyDescent="0.45">
      <c r="A46" s="192"/>
      <c r="B46" s="91"/>
      <c r="C46" s="92"/>
      <c r="E46" s="56"/>
      <c r="F46" s="57"/>
      <c r="H46" s="58"/>
      <c r="I46" s="59"/>
      <c r="K46" s="60"/>
      <c r="L46" s="61" t="s">
        <v>132</v>
      </c>
    </row>
    <row r="47" spans="1:12" ht="46.5" x14ac:dyDescent="0.35">
      <c r="A47" s="256" t="s">
        <v>149</v>
      </c>
      <c r="B47" s="62" t="s">
        <v>113</v>
      </c>
      <c r="C47" s="63" t="s">
        <v>143</v>
      </c>
      <c r="D47" s="64"/>
      <c r="E47" s="65" t="s">
        <v>136</v>
      </c>
      <c r="F47" s="66" t="s">
        <v>137</v>
      </c>
      <c r="G47" s="64"/>
      <c r="H47" s="93" t="s">
        <v>140</v>
      </c>
      <c r="I47" s="94" t="s">
        <v>141</v>
      </c>
      <c r="K47" s="69" t="s">
        <v>113</v>
      </c>
      <c r="L47" s="70" t="s">
        <v>114</v>
      </c>
    </row>
    <row r="48" spans="1:12" x14ac:dyDescent="0.35">
      <c r="A48" s="256"/>
      <c r="B48" s="71" t="str">
        <f>' B_Populations'!$A$9</f>
        <v>&lt;1</v>
      </c>
      <c r="C48" s="72"/>
      <c r="D48" s="73"/>
      <c r="E48" s="74">
        <f>' B_Populations'!B38</f>
        <v>0</v>
      </c>
      <c r="F48" s="75">
        <f>IF(E48=0,0,($C$48/$E$48)*100000)</f>
        <v>0</v>
      </c>
      <c r="G48" s="73"/>
      <c r="H48" s="76">
        <v>3795</v>
      </c>
      <c r="I48" s="77">
        <v>1.3818E-2</v>
      </c>
      <c r="K48" s="78" t="str">
        <f>' B_Populations'!$A$9</f>
        <v>&lt;1</v>
      </c>
      <c r="L48" s="79">
        <f>F48*I48</f>
        <v>0</v>
      </c>
    </row>
    <row r="49" spans="1:12" x14ac:dyDescent="0.35">
      <c r="A49" s="256"/>
      <c r="B49" s="80" t="str">
        <f>' B_Populations'!$A$10</f>
        <v>1-4</v>
      </c>
      <c r="C49" s="81"/>
      <c r="D49" s="73"/>
      <c r="E49" s="74">
        <f>' B_Populations'!B39</f>
        <v>0</v>
      </c>
      <c r="F49" s="75">
        <f>IF(E49=0,0,($C$49/$E$49)*100000)</f>
        <v>0</v>
      </c>
      <c r="G49" s="73"/>
      <c r="H49" s="76">
        <v>15192</v>
      </c>
      <c r="I49" s="77">
        <v>5.5316999999999998E-2</v>
      </c>
      <c r="K49" s="82" t="str">
        <f>' B_Populations'!$A$10</f>
        <v>1-4</v>
      </c>
      <c r="L49" s="79">
        <f>F49*I49</f>
        <v>0</v>
      </c>
    </row>
    <row r="50" spans="1:12" x14ac:dyDescent="0.35">
      <c r="A50" s="256"/>
      <c r="B50" s="71" t="str">
        <f>' B_Populations'!$A$11</f>
        <v>5-9</v>
      </c>
      <c r="C50" s="81"/>
      <c r="D50" s="73"/>
      <c r="E50" s="74">
        <f>' B_Populations'!B40</f>
        <v>0</v>
      </c>
      <c r="F50" s="75">
        <f>IF(E50=0,0,($C$50/$E$50)*100000)</f>
        <v>0</v>
      </c>
      <c r="G50" s="73"/>
      <c r="H50" s="76">
        <v>19920</v>
      </c>
      <c r="I50" s="77">
        <v>7.2533E-2</v>
      </c>
      <c r="K50" s="78" t="str">
        <f>' B_Populations'!$A$11</f>
        <v>5-9</v>
      </c>
      <c r="L50" s="79">
        <f>F50*I50</f>
        <v>0</v>
      </c>
    </row>
    <row r="51" spans="1:12" x14ac:dyDescent="0.35">
      <c r="A51" s="256"/>
      <c r="B51" s="71" t="str">
        <f>' B_Populations'!$A$12</f>
        <v>10-14</v>
      </c>
      <c r="C51" s="81"/>
      <c r="D51" s="73"/>
      <c r="E51" s="74">
        <f>' B_Populations'!B41</f>
        <v>0</v>
      </c>
      <c r="F51" s="75">
        <f>IF(E51=0,0,($C$51/$E$51)*100000)</f>
        <v>0</v>
      </c>
      <c r="G51" s="73"/>
      <c r="H51" s="76">
        <v>20057</v>
      </c>
      <c r="I51" s="77">
        <v>7.3032E-2</v>
      </c>
      <c r="K51" s="78" t="str">
        <f>' B_Populations'!$A$12</f>
        <v>10-14</v>
      </c>
      <c r="L51" s="79">
        <f>F51*I51</f>
        <v>0</v>
      </c>
    </row>
    <row r="52" spans="1:12" x14ac:dyDescent="0.35">
      <c r="A52" s="256"/>
      <c r="B52" s="71" t="str">
        <f>' B_Populations'!$A$13</f>
        <v>15-17</v>
      </c>
      <c r="C52" s="81"/>
      <c r="D52" s="73"/>
      <c r="E52" s="74">
        <f>' B_Populations'!B42</f>
        <v>0</v>
      </c>
      <c r="F52" s="75">
        <f>IF(E52=0,0,($C$52/$E$52)*100000)</f>
        <v>0</v>
      </c>
      <c r="G52" s="73"/>
      <c r="H52" s="76">
        <v>19820</v>
      </c>
      <c r="I52" s="77">
        <v>7.2168999999999997E-2</v>
      </c>
      <c r="K52" s="78" t="str">
        <f>' B_Populations'!$A$13</f>
        <v>15-17</v>
      </c>
      <c r="L52" s="79">
        <f>F52*I52</f>
        <v>0</v>
      </c>
    </row>
    <row r="53" spans="1:12" x14ac:dyDescent="0.35">
      <c r="A53" s="256"/>
      <c r="B53" s="91" t="s">
        <v>142</v>
      </c>
      <c r="C53" s="95">
        <f t="shared" ref="C53" si="8">SUM(C48:C52)</f>
        <v>0</v>
      </c>
      <c r="E53" s="84">
        <f t="shared" ref="E53" si="9">SUM(E48:E52)</f>
        <v>0</v>
      </c>
      <c r="F53" s="96">
        <f>SUM(F48:F52)</f>
        <v>0</v>
      </c>
      <c r="H53" s="97">
        <f>SUM(H48:H52)</f>
        <v>78784</v>
      </c>
      <c r="I53" s="98"/>
      <c r="K53" s="87" t="s">
        <v>142</v>
      </c>
      <c r="L53" s="88">
        <f t="shared" ref="L53" si="10">SUM(L48:L52)</f>
        <v>0</v>
      </c>
    </row>
    <row r="54" spans="1:12" ht="18.5" x14ac:dyDescent="0.45">
      <c r="A54" s="192"/>
      <c r="B54" s="89"/>
      <c r="C54" s="90"/>
      <c r="E54" s="56"/>
      <c r="F54" s="57"/>
      <c r="H54" s="58"/>
      <c r="I54" s="59"/>
      <c r="K54" s="60"/>
      <c r="L54" s="61"/>
    </row>
    <row r="55" spans="1:12" ht="32" x14ac:dyDescent="0.45">
      <c r="A55" s="192"/>
      <c r="B55" s="99"/>
      <c r="C55" s="100"/>
      <c r="E55" s="56"/>
      <c r="F55" s="57"/>
      <c r="H55" s="58"/>
      <c r="I55" s="59"/>
      <c r="K55" s="60"/>
      <c r="L55" s="61" t="s">
        <v>132</v>
      </c>
    </row>
    <row r="56" spans="1:12" ht="46.5" x14ac:dyDescent="0.35">
      <c r="A56" s="257" t="s">
        <v>164</v>
      </c>
      <c r="B56" s="62" t="s">
        <v>113</v>
      </c>
      <c r="C56" s="63" t="s">
        <v>146</v>
      </c>
      <c r="D56" s="64"/>
      <c r="E56" s="65" t="s">
        <v>136</v>
      </c>
      <c r="F56" s="66" t="s">
        <v>137</v>
      </c>
      <c r="G56" s="64"/>
      <c r="H56" s="93" t="s">
        <v>140</v>
      </c>
      <c r="I56" s="94" t="s">
        <v>141</v>
      </c>
      <c r="K56" s="69" t="s">
        <v>113</v>
      </c>
      <c r="L56" s="70" t="s">
        <v>114</v>
      </c>
    </row>
    <row r="57" spans="1:12" x14ac:dyDescent="0.35">
      <c r="A57" s="257"/>
      <c r="B57" s="71" t="str">
        <f>' B_Populations'!$A$9</f>
        <v>&lt;1</v>
      </c>
      <c r="C57" s="72"/>
      <c r="D57" s="73"/>
      <c r="E57" s="74">
        <f>' B_Populations'!B38</f>
        <v>0</v>
      </c>
      <c r="F57" s="75">
        <f>IF(E57=0,0,($C$57/$E$57)*100000)</f>
        <v>0</v>
      </c>
      <c r="G57" s="73"/>
      <c r="H57" s="76">
        <v>3795</v>
      </c>
      <c r="I57" s="77">
        <v>1.3818E-2</v>
      </c>
      <c r="K57" s="78" t="str">
        <f>' B_Populations'!$A$9</f>
        <v>&lt;1</v>
      </c>
      <c r="L57" s="79">
        <f>F57*I57</f>
        <v>0</v>
      </c>
    </row>
    <row r="58" spans="1:12" x14ac:dyDescent="0.35">
      <c r="A58" s="257"/>
      <c r="B58" s="80" t="str">
        <f>' B_Populations'!$A$10</f>
        <v>1-4</v>
      </c>
      <c r="C58" s="81"/>
      <c r="D58" s="73"/>
      <c r="E58" s="74">
        <f>' B_Populations'!B39</f>
        <v>0</v>
      </c>
      <c r="F58" s="75">
        <f>IF(E58=0,0,($C$58/$E$58)*100000)</f>
        <v>0</v>
      </c>
      <c r="G58" s="73"/>
      <c r="H58" s="76">
        <v>15192</v>
      </c>
      <c r="I58" s="77">
        <v>5.5316999999999998E-2</v>
      </c>
      <c r="K58" s="82" t="str">
        <f>' B_Populations'!$A$10</f>
        <v>1-4</v>
      </c>
      <c r="L58" s="79">
        <f>F58*I58</f>
        <v>0</v>
      </c>
    </row>
    <row r="59" spans="1:12" x14ac:dyDescent="0.35">
      <c r="A59" s="257"/>
      <c r="B59" s="71" t="str">
        <f>' B_Populations'!$A$11</f>
        <v>5-9</v>
      </c>
      <c r="C59" s="81"/>
      <c r="D59" s="73"/>
      <c r="E59" s="74">
        <f>' B_Populations'!B40</f>
        <v>0</v>
      </c>
      <c r="F59" s="75">
        <f>IF(E59=0,0,($C$59/$E$59)*100000)</f>
        <v>0</v>
      </c>
      <c r="G59" s="73"/>
      <c r="H59" s="76">
        <v>19920</v>
      </c>
      <c r="I59" s="77">
        <v>7.2533E-2</v>
      </c>
      <c r="K59" s="78" t="str">
        <f>' B_Populations'!$A$11</f>
        <v>5-9</v>
      </c>
      <c r="L59" s="79">
        <f>F59*I59</f>
        <v>0</v>
      </c>
    </row>
    <row r="60" spans="1:12" x14ac:dyDescent="0.35">
      <c r="A60" s="257"/>
      <c r="B60" s="71" t="str">
        <f>' B_Populations'!$A$12</f>
        <v>10-14</v>
      </c>
      <c r="C60" s="81"/>
      <c r="D60" s="73"/>
      <c r="E60" s="74">
        <f>' B_Populations'!B41</f>
        <v>0</v>
      </c>
      <c r="F60" s="75">
        <f>IF(E60=0,0,($C$60/$E$60)*100000)</f>
        <v>0</v>
      </c>
      <c r="G60" s="73"/>
      <c r="H60" s="76">
        <v>20057</v>
      </c>
      <c r="I60" s="77">
        <v>7.3032E-2</v>
      </c>
      <c r="K60" s="78" t="str">
        <f>' B_Populations'!$A$12</f>
        <v>10-14</v>
      </c>
      <c r="L60" s="79">
        <f>F60*I60</f>
        <v>0</v>
      </c>
    </row>
    <row r="61" spans="1:12" x14ac:dyDescent="0.35">
      <c r="A61" s="257"/>
      <c r="B61" s="71" t="str">
        <f>' B_Populations'!$A$13</f>
        <v>15-17</v>
      </c>
      <c r="C61" s="81"/>
      <c r="D61" s="73"/>
      <c r="E61" s="74">
        <f>' B_Populations'!B42</f>
        <v>0</v>
      </c>
      <c r="F61" s="75">
        <f>IF(E61=0,0,($C$61/$E$61)*100000)</f>
        <v>0</v>
      </c>
      <c r="G61" s="73"/>
      <c r="H61" s="76">
        <v>19820</v>
      </c>
      <c r="I61" s="77">
        <v>7.2168999999999997E-2</v>
      </c>
      <c r="K61" s="78" t="str">
        <f>' B_Populations'!$A$13</f>
        <v>15-17</v>
      </c>
      <c r="L61" s="79">
        <f>F61*I61</f>
        <v>0</v>
      </c>
    </row>
    <row r="62" spans="1:12" ht="16" thickBot="1" x14ac:dyDescent="0.4">
      <c r="A62" s="257"/>
      <c r="B62" s="101" t="s">
        <v>142</v>
      </c>
      <c r="C62" s="102">
        <f t="shared" ref="C62" si="11">SUM(C57:C61)</f>
        <v>0</v>
      </c>
      <c r="E62" s="103">
        <f t="shared" ref="E62" si="12">SUM(E57:E61)</f>
        <v>0</v>
      </c>
      <c r="F62" s="104">
        <f>SUM(F57:F61)</f>
        <v>0</v>
      </c>
      <c r="H62" s="105">
        <f>SUM(H57:H61)</f>
        <v>78784</v>
      </c>
      <c r="I62" s="106"/>
      <c r="K62" s="107" t="s">
        <v>142</v>
      </c>
      <c r="L62" s="108">
        <f t="shared" ref="L62" si="13">SUM(L57:L61)</f>
        <v>0</v>
      </c>
    </row>
    <row r="64" spans="1:12" ht="34" customHeight="1" thickBot="1" x14ac:dyDescent="0.5">
      <c r="A64" s="42" t="s">
        <v>169</v>
      </c>
      <c r="B64" s="31"/>
      <c r="C64" s="31"/>
      <c r="D64" s="31"/>
      <c r="E64" s="31"/>
      <c r="F64" s="31"/>
      <c r="G64" s="31"/>
      <c r="H64" s="31"/>
      <c r="I64" s="31"/>
      <c r="J64" s="31"/>
      <c r="K64" s="31"/>
      <c r="L64" s="50"/>
    </row>
    <row r="65" spans="1:12" ht="89.5" customHeight="1" x14ac:dyDescent="0.35">
      <c r="A65" s="51"/>
      <c r="B65" s="258" t="s">
        <v>187</v>
      </c>
      <c r="C65" s="261"/>
      <c r="D65" s="51"/>
      <c r="E65" s="43" t="s">
        <v>162</v>
      </c>
      <c r="F65" s="52"/>
      <c r="H65" s="44" t="s">
        <v>160</v>
      </c>
      <c r="I65" s="53"/>
      <c r="K65" s="253" t="s">
        <v>161</v>
      </c>
      <c r="L65" s="262"/>
    </row>
    <row r="66" spans="1:12" ht="31" x14ac:dyDescent="0.35">
      <c r="B66" s="54"/>
      <c r="C66" s="55"/>
      <c r="E66" s="56"/>
      <c r="F66" s="57"/>
      <c r="H66" s="58"/>
      <c r="I66" s="59"/>
      <c r="K66" s="60"/>
      <c r="L66" s="61" t="s">
        <v>132</v>
      </c>
    </row>
    <row r="67" spans="1:12" ht="46.5" x14ac:dyDescent="0.35">
      <c r="A67" s="255" t="s">
        <v>193</v>
      </c>
      <c r="B67" s="62" t="s">
        <v>113</v>
      </c>
      <c r="C67" s="63" t="s">
        <v>133</v>
      </c>
      <c r="D67" s="64"/>
      <c r="E67" s="65" t="s">
        <v>136</v>
      </c>
      <c r="F67" s="66" t="s">
        <v>137</v>
      </c>
      <c r="G67" s="64"/>
      <c r="H67" s="67" t="s">
        <v>140</v>
      </c>
      <c r="I67" s="68" t="s">
        <v>141</v>
      </c>
      <c r="K67" s="69" t="s">
        <v>113</v>
      </c>
      <c r="L67" s="70" t="s">
        <v>114</v>
      </c>
    </row>
    <row r="68" spans="1:12" x14ac:dyDescent="0.35">
      <c r="A68" s="255"/>
      <c r="B68" s="71" t="str">
        <f>' B_Populations'!$A$9</f>
        <v>&lt;1</v>
      </c>
      <c r="C68" s="72"/>
      <c r="D68" s="73"/>
      <c r="E68" s="74">
        <f>' B_Populations'!B67</f>
        <v>0</v>
      </c>
      <c r="F68" s="75">
        <f>IF(E68=0,0,($C$68/$E$68)*100000)</f>
        <v>0</v>
      </c>
      <c r="G68" s="73"/>
      <c r="H68" s="76">
        <v>3795</v>
      </c>
      <c r="I68" s="77">
        <v>1.3818E-2</v>
      </c>
      <c r="J68" s="73"/>
      <c r="K68" s="78" t="str">
        <f>' B_Populations'!$A$9</f>
        <v>&lt;1</v>
      </c>
      <c r="L68" s="79">
        <f>F68*I68</f>
        <v>0</v>
      </c>
    </row>
    <row r="69" spans="1:12" x14ac:dyDescent="0.35">
      <c r="A69" s="255"/>
      <c r="B69" s="80" t="str">
        <f>' B_Populations'!$A$10</f>
        <v>1-4</v>
      </c>
      <c r="C69" s="81"/>
      <c r="D69" s="73"/>
      <c r="E69" s="74">
        <f>' B_Populations'!B68</f>
        <v>0</v>
      </c>
      <c r="F69" s="75">
        <f>IF(E69=0,0,($C$69/$E$69)*100000)</f>
        <v>0</v>
      </c>
      <c r="G69" s="73"/>
      <c r="H69" s="76">
        <v>15192</v>
      </c>
      <c r="I69" s="77">
        <v>5.5316999999999998E-2</v>
      </c>
      <c r="J69" s="73"/>
      <c r="K69" s="82" t="str">
        <f>' B_Populations'!$A$10</f>
        <v>1-4</v>
      </c>
      <c r="L69" s="79">
        <f>F69*I69</f>
        <v>0</v>
      </c>
    </row>
    <row r="70" spans="1:12" x14ac:dyDescent="0.35">
      <c r="A70" s="255"/>
      <c r="B70" s="71" t="str">
        <f>' B_Populations'!$A$11</f>
        <v>5-9</v>
      </c>
      <c r="C70" s="81"/>
      <c r="D70" s="73"/>
      <c r="E70" s="74">
        <f>' B_Populations'!B69</f>
        <v>0</v>
      </c>
      <c r="F70" s="75">
        <f>IF(E70=0,0,($C$70/$E$70)*100000)</f>
        <v>0</v>
      </c>
      <c r="G70" s="73"/>
      <c r="H70" s="76">
        <v>19920</v>
      </c>
      <c r="I70" s="77">
        <v>7.2533E-2</v>
      </c>
      <c r="J70" s="73"/>
      <c r="K70" s="78" t="str">
        <f>' B_Populations'!$A$11</f>
        <v>5-9</v>
      </c>
      <c r="L70" s="79">
        <f>F70*I70</f>
        <v>0</v>
      </c>
    </row>
    <row r="71" spans="1:12" x14ac:dyDescent="0.35">
      <c r="A71" s="255"/>
      <c r="B71" s="71" t="str">
        <f>' B_Populations'!$A$12</f>
        <v>10-14</v>
      </c>
      <c r="C71" s="81"/>
      <c r="D71" s="73"/>
      <c r="E71" s="74">
        <f>' B_Populations'!B70</f>
        <v>0</v>
      </c>
      <c r="F71" s="75">
        <f>IF(E71=0,0,($C$71/$E$71)*100000)</f>
        <v>0</v>
      </c>
      <c r="G71" s="73"/>
      <c r="H71" s="76">
        <v>20057</v>
      </c>
      <c r="I71" s="77">
        <v>7.3032E-2</v>
      </c>
      <c r="J71" s="73"/>
      <c r="K71" s="78" t="str">
        <f>' B_Populations'!$A$12</f>
        <v>10-14</v>
      </c>
      <c r="L71" s="79">
        <f>F71*I71</f>
        <v>0</v>
      </c>
    </row>
    <row r="72" spans="1:12" x14ac:dyDescent="0.35">
      <c r="A72" s="255"/>
      <c r="B72" s="71" t="str">
        <f>' B_Populations'!$A$13</f>
        <v>15-17</v>
      </c>
      <c r="C72" s="81"/>
      <c r="D72" s="73"/>
      <c r="E72" s="74">
        <f>' B_Populations'!B71</f>
        <v>0</v>
      </c>
      <c r="F72" s="75">
        <f>IF(E72=0,0,($C$72/$E$72)*100000)</f>
        <v>0</v>
      </c>
      <c r="G72" s="73"/>
      <c r="H72" s="76">
        <v>19820</v>
      </c>
      <c r="I72" s="77">
        <v>7.2168999999999997E-2</v>
      </c>
      <c r="J72" s="73"/>
      <c r="K72" s="78" t="str">
        <f>' B_Populations'!$A$13</f>
        <v>15-17</v>
      </c>
      <c r="L72" s="79">
        <f>F72*I72</f>
        <v>0</v>
      </c>
    </row>
    <row r="73" spans="1:12" x14ac:dyDescent="0.35">
      <c r="A73" s="255"/>
      <c r="B73" s="54" t="s">
        <v>142</v>
      </c>
      <c r="C73" s="83">
        <f t="shared" ref="C73" si="14">SUM(C68:C72)</f>
        <v>0</v>
      </c>
      <c r="E73" s="84">
        <f t="shared" ref="E73" si="15">SUM(E68:E72)</f>
        <v>0</v>
      </c>
      <c r="F73" s="96">
        <f>SUM(F68:F72)</f>
        <v>0</v>
      </c>
      <c r="H73" s="85">
        <f>SUM(H68:H72)</f>
        <v>78784</v>
      </c>
      <c r="I73" s="86"/>
      <c r="K73" s="87" t="s">
        <v>142</v>
      </c>
      <c r="L73" s="88">
        <f t="shared" ref="L73" si="16">SUM(L68:L72)</f>
        <v>0</v>
      </c>
    </row>
    <row r="74" spans="1:12" ht="18.5" x14ac:dyDescent="0.45">
      <c r="A74" s="192"/>
      <c r="B74" s="89"/>
      <c r="C74" s="90"/>
      <c r="E74" s="56"/>
      <c r="F74" s="57"/>
      <c r="H74" s="58"/>
      <c r="I74" s="59"/>
      <c r="K74" s="60"/>
      <c r="L74" s="61"/>
    </row>
    <row r="75" spans="1:12" ht="32" x14ac:dyDescent="0.45">
      <c r="A75" s="192"/>
      <c r="B75" s="91"/>
      <c r="C75" s="92"/>
      <c r="E75" s="56"/>
      <c r="F75" s="57"/>
      <c r="H75" s="58"/>
      <c r="I75" s="59"/>
      <c r="K75" s="60"/>
      <c r="L75" s="61" t="s">
        <v>132</v>
      </c>
    </row>
    <row r="76" spans="1:12" ht="46.5" x14ac:dyDescent="0.35">
      <c r="A76" s="256" t="s">
        <v>149</v>
      </c>
      <c r="B76" s="62" t="s">
        <v>113</v>
      </c>
      <c r="C76" s="63" t="s">
        <v>143</v>
      </c>
      <c r="D76" s="64"/>
      <c r="E76" s="65" t="s">
        <v>136</v>
      </c>
      <c r="F76" s="66" t="s">
        <v>137</v>
      </c>
      <c r="G76" s="64"/>
      <c r="H76" s="93" t="s">
        <v>140</v>
      </c>
      <c r="I76" s="94" t="s">
        <v>141</v>
      </c>
      <c r="K76" s="69" t="s">
        <v>113</v>
      </c>
      <c r="L76" s="70" t="s">
        <v>114</v>
      </c>
    </row>
    <row r="77" spans="1:12" x14ac:dyDescent="0.35">
      <c r="A77" s="256"/>
      <c r="B77" s="71" t="str">
        <f>' B_Populations'!$A$9</f>
        <v>&lt;1</v>
      </c>
      <c r="C77" s="72"/>
      <c r="D77" s="73"/>
      <c r="E77" s="74">
        <f>' B_Populations'!B67</f>
        <v>0</v>
      </c>
      <c r="F77" s="75">
        <f>IF(E77=0,0,($C$77/$E$77)*100000)</f>
        <v>0</v>
      </c>
      <c r="G77" s="73"/>
      <c r="H77" s="76">
        <v>3795</v>
      </c>
      <c r="I77" s="77">
        <v>1.3818E-2</v>
      </c>
      <c r="K77" s="78" t="str">
        <f>' B_Populations'!$A$9</f>
        <v>&lt;1</v>
      </c>
      <c r="L77" s="79">
        <f>F77*I77</f>
        <v>0</v>
      </c>
    </row>
    <row r="78" spans="1:12" x14ac:dyDescent="0.35">
      <c r="A78" s="256"/>
      <c r="B78" s="80" t="str">
        <f>' B_Populations'!$A$10</f>
        <v>1-4</v>
      </c>
      <c r="C78" s="81"/>
      <c r="D78" s="73"/>
      <c r="E78" s="74">
        <f>' B_Populations'!B68</f>
        <v>0</v>
      </c>
      <c r="F78" s="75">
        <f>IF(E78=0,0,($C$78/$E$78)*100000)</f>
        <v>0</v>
      </c>
      <c r="G78" s="73"/>
      <c r="H78" s="76">
        <v>15192</v>
      </c>
      <c r="I78" s="77">
        <v>5.5316999999999998E-2</v>
      </c>
      <c r="K78" s="82" t="str">
        <f>' B_Populations'!$A$10</f>
        <v>1-4</v>
      </c>
      <c r="L78" s="79">
        <f>F78*I78</f>
        <v>0</v>
      </c>
    </row>
    <row r="79" spans="1:12" x14ac:dyDescent="0.35">
      <c r="A79" s="256"/>
      <c r="B79" s="71" t="str">
        <f>' B_Populations'!$A$11</f>
        <v>5-9</v>
      </c>
      <c r="C79" s="81"/>
      <c r="D79" s="73"/>
      <c r="E79" s="74">
        <f>' B_Populations'!B69</f>
        <v>0</v>
      </c>
      <c r="F79" s="75">
        <f>IF(E79=0,0,($C$79/$E$79)*100000)</f>
        <v>0</v>
      </c>
      <c r="G79" s="73"/>
      <c r="H79" s="76">
        <v>19920</v>
      </c>
      <c r="I79" s="77">
        <v>7.2533E-2</v>
      </c>
      <c r="K79" s="78" t="str">
        <f>' B_Populations'!$A$11</f>
        <v>5-9</v>
      </c>
      <c r="L79" s="79">
        <f>F79*I79</f>
        <v>0</v>
      </c>
    </row>
    <row r="80" spans="1:12" x14ac:dyDescent="0.35">
      <c r="A80" s="256"/>
      <c r="B80" s="71" t="str">
        <f>' B_Populations'!$A$12</f>
        <v>10-14</v>
      </c>
      <c r="C80" s="81"/>
      <c r="D80" s="73"/>
      <c r="E80" s="74">
        <f>' B_Populations'!B70</f>
        <v>0</v>
      </c>
      <c r="F80" s="75">
        <f>IF(E80=0,0,($C$80/$E$80)*100000)</f>
        <v>0</v>
      </c>
      <c r="G80" s="73"/>
      <c r="H80" s="76">
        <v>20057</v>
      </c>
      <c r="I80" s="77">
        <v>7.3032E-2</v>
      </c>
      <c r="K80" s="78" t="str">
        <f>' B_Populations'!$A$12</f>
        <v>10-14</v>
      </c>
      <c r="L80" s="79">
        <f>F80*I80</f>
        <v>0</v>
      </c>
    </row>
    <row r="81" spans="1:12" x14ac:dyDescent="0.35">
      <c r="A81" s="256"/>
      <c r="B81" s="71" t="str">
        <f>' B_Populations'!$A$13</f>
        <v>15-17</v>
      </c>
      <c r="C81" s="81"/>
      <c r="D81" s="73"/>
      <c r="E81" s="74">
        <f>' B_Populations'!B71</f>
        <v>0</v>
      </c>
      <c r="F81" s="75">
        <f>IF(E81=0,0,($C$81/$E$81)*100000)</f>
        <v>0</v>
      </c>
      <c r="G81" s="73"/>
      <c r="H81" s="76">
        <v>19820</v>
      </c>
      <c r="I81" s="77">
        <v>7.2168999999999997E-2</v>
      </c>
      <c r="K81" s="78" t="str">
        <f>' B_Populations'!$A$13</f>
        <v>15-17</v>
      </c>
      <c r="L81" s="79">
        <f>F81*I81</f>
        <v>0</v>
      </c>
    </row>
    <row r="82" spans="1:12" x14ac:dyDescent="0.35">
      <c r="A82" s="256"/>
      <c r="B82" s="91" t="s">
        <v>142</v>
      </c>
      <c r="C82" s="95">
        <f t="shared" ref="C82" si="17">SUM(C77:C81)</f>
        <v>0</v>
      </c>
      <c r="E82" s="84">
        <f t="shared" ref="E82" si="18">SUM(E77:E81)</f>
        <v>0</v>
      </c>
      <c r="F82" s="96">
        <f>SUM(F77:F81)</f>
        <v>0</v>
      </c>
      <c r="H82" s="97">
        <f>SUM(H77:H81)</f>
        <v>78784</v>
      </c>
      <c r="I82" s="98"/>
      <c r="K82" s="87" t="s">
        <v>142</v>
      </c>
      <c r="L82" s="88">
        <f t="shared" ref="L82" si="19">SUM(L77:L81)</f>
        <v>0</v>
      </c>
    </row>
    <row r="83" spans="1:12" ht="18.5" x14ac:dyDescent="0.45">
      <c r="A83" s="192"/>
      <c r="B83" s="89"/>
      <c r="C83" s="90"/>
      <c r="E83" s="56"/>
      <c r="F83" s="57"/>
      <c r="H83" s="58"/>
      <c r="I83" s="59"/>
      <c r="K83" s="60"/>
      <c r="L83" s="61"/>
    </row>
    <row r="84" spans="1:12" ht="32" x14ac:dyDescent="0.45">
      <c r="A84" s="192"/>
      <c r="B84" s="99"/>
      <c r="C84" s="100"/>
      <c r="E84" s="56"/>
      <c r="F84" s="57"/>
      <c r="H84" s="58"/>
      <c r="I84" s="59"/>
      <c r="K84" s="60"/>
      <c r="L84" s="61" t="s">
        <v>132</v>
      </c>
    </row>
    <row r="85" spans="1:12" ht="46.5" x14ac:dyDescent="0.35">
      <c r="A85" s="257" t="s">
        <v>164</v>
      </c>
      <c r="B85" s="62" t="s">
        <v>113</v>
      </c>
      <c r="C85" s="63" t="s">
        <v>146</v>
      </c>
      <c r="D85" s="64"/>
      <c r="E85" s="65" t="s">
        <v>136</v>
      </c>
      <c r="F85" s="66" t="s">
        <v>137</v>
      </c>
      <c r="G85" s="64"/>
      <c r="H85" s="93" t="s">
        <v>140</v>
      </c>
      <c r="I85" s="94" t="s">
        <v>141</v>
      </c>
      <c r="K85" s="69" t="s">
        <v>113</v>
      </c>
      <c r="L85" s="70" t="s">
        <v>114</v>
      </c>
    </row>
    <row r="86" spans="1:12" x14ac:dyDescent="0.35">
      <c r="A86" s="257"/>
      <c r="B86" s="71" t="str">
        <f>' B_Populations'!$A$9</f>
        <v>&lt;1</v>
      </c>
      <c r="C86" s="72"/>
      <c r="D86" s="73"/>
      <c r="E86" s="74">
        <f>' B_Populations'!B67</f>
        <v>0</v>
      </c>
      <c r="F86" s="75">
        <f>IF(E86=0,0,($C$86/$E$86)*100000)</f>
        <v>0</v>
      </c>
      <c r="G86" s="73"/>
      <c r="H86" s="76">
        <v>3795</v>
      </c>
      <c r="I86" s="77">
        <v>1.3818E-2</v>
      </c>
      <c r="K86" s="78" t="str">
        <f>' B_Populations'!$A$9</f>
        <v>&lt;1</v>
      </c>
      <c r="L86" s="79">
        <f>F86*I86</f>
        <v>0</v>
      </c>
    </row>
    <row r="87" spans="1:12" x14ac:dyDescent="0.35">
      <c r="A87" s="257"/>
      <c r="B87" s="80" t="str">
        <f>' B_Populations'!$A$10</f>
        <v>1-4</v>
      </c>
      <c r="C87" s="81"/>
      <c r="D87" s="73"/>
      <c r="E87" s="74">
        <f>' B_Populations'!B68</f>
        <v>0</v>
      </c>
      <c r="F87" s="75">
        <f>IF(E87=0,0,($C$87/$E$87)*100000)</f>
        <v>0</v>
      </c>
      <c r="G87" s="73"/>
      <c r="H87" s="76">
        <v>15192</v>
      </c>
      <c r="I87" s="77">
        <v>5.5316999999999998E-2</v>
      </c>
      <c r="K87" s="82" t="str">
        <f>' B_Populations'!$A$10</f>
        <v>1-4</v>
      </c>
      <c r="L87" s="79">
        <f>F87*I87</f>
        <v>0</v>
      </c>
    </row>
    <row r="88" spans="1:12" x14ac:dyDescent="0.35">
      <c r="A88" s="257"/>
      <c r="B88" s="71" t="str">
        <f>' B_Populations'!$A$11</f>
        <v>5-9</v>
      </c>
      <c r="C88" s="81"/>
      <c r="D88" s="73"/>
      <c r="E88" s="74">
        <f>' B_Populations'!B69</f>
        <v>0</v>
      </c>
      <c r="F88" s="75">
        <f>IF(E88=0,0,($C$88/$E$88)*100000)</f>
        <v>0</v>
      </c>
      <c r="G88" s="73"/>
      <c r="H88" s="76">
        <v>19920</v>
      </c>
      <c r="I88" s="77">
        <v>7.2533E-2</v>
      </c>
      <c r="K88" s="78" t="str">
        <f>' B_Populations'!$A$11</f>
        <v>5-9</v>
      </c>
      <c r="L88" s="79">
        <f>F88*I88</f>
        <v>0</v>
      </c>
    </row>
    <row r="89" spans="1:12" x14ac:dyDescent="0.35">
      <c r="A89" s="257"/>
      <c r="B89" s="71" t="str">
        <f>' B_Populations'!$A$12</f>
        <v>10-14</v>
      </c>
      <c r="C89" s="81"/>
      <c r="D89" s="73"/>
      <c r="E89" s="74">
        <f>' B_Populations'!B70</f>
        <v>0</v>
      </c>
      <c r="F89" s="75">
        <f>IF(E89=0,0,($C$89/$E$89)*100000)</f>
        <v>0</v>
      </c>
      <c r="G89" s="73"/>
      <c r="H89" s="76">
        <v>20057</v>
      </c>
      <c r="I89" s="77">
        <v>7.3032E-2</v>
      </c>
      <c r="K89" s="78" t="str">
        <f>' B_Populations'!$A$12</f>
        <v>10-14</v>
      </c>
      <c r="L89" s="79">
        <f>F89*I89</f>
        <v>0</v>
      </c>
    </row>
    <row r="90" spans="1:12" x14ac:dyDescent="0.35">
      <c r="A90" s="257"/>
      <c r="B90" s="71" t="str">
        <f>' B_Populations'!$A$13</f>
        <v>15-17</v>
      </c>
      <c r="C90" s="81"/>
      <c r="D90" s="73"/>
      <c r="E90" s="74">
        <f>' B_Populations'!B71</f>
        <v>0</v>
      </c>
      <c r="F90" s="75">
        <f>IF(E90=0,0,($C$90/$E$90)*100000)</f>
        <v>0</v>
      </c>
      <c r="G90" s="73"/>
      <c r="H90" s="76">
        <v>19820</v>
      </c>
      <c r="I90" s="77">
        <v>7.2168999999999997E-2</v>
      </c>
      <c r="K90" s="78" t="str">
        <f>' B_Populations'!$A$13</f>
        <v>15-17</v>
      </c>
      <c r="L90" s="79">
        <f>F90*I90</f>
        <v>0</v>
      </c>
    </row>
    <row r="91" spans="1:12" ht="16" thickBot="1" x14ac:dyDescent="0.4">
      <c r="A91" s="257"/>
      <c r="B91" s="101" t="s">
        <v>142</v>
      </c>
      <c r="C91" s="102">
        <f t="shared" ref="C91" si="20">SUM(C86:C90)</f>
        <v>0</v>
      </c>
      <c r="E91" s="103">
        <f t="shared" ref="E91" si="21">SUM(E86:E90)</f>
        <v>0</v>
      </c>
      <c r="F91" s="104">
        <f t="shared" ref="F91" si="22">SUM(F86:F90)</f>
        <v>0</v>
      </c>
      <c r="H91" s="105">
        <f>SUM(H86:H90)</f>
        <v>78784</v>
      </c>
      <c r="I91" s="106"/>
      <c r="K91" s="107" t="s">
        <v>142</v>
      </c>
      <c r="L91" s="108">
        <f t="shared" ref="L91" si="23">SUM(L86:L90)</f>
        <v>0</v>
      </c>
    </row>
    <row r="93" spans="1:12" ht="34" customHeight="1" thickBot="1" x14ac:dyDescent="0.5">
      <c r="A93" s="42" t="s">
        <v>170</v>
      </c>
      <c r="B93" s="31"/>
      <c r="C93" s="31"/>
      <c r="D93" s="31"/>
      <c r="E93" s="31"/>
      <c r="F93" s="31"/>
      <c r="G93" s="31"/>
      <c r="H93" s="31"/>
      <c r="I93" s="31"/>
      <c r="J93" s="31"/>
      <c r="K93" s="31"/>
      <c r="L93" s="50"/>
    </row>
    <row r="94" spans="1:12" ht="89.5" customHeight="1" x14ac:dyDescent="0.35">
      <c r="A94" s="51"/>
      <c r="B94" s="258" t="s">
        <v>187</v>
      </c>
      <c r="C94" s="261"/>
      <c r="D94" s="51"/>
      <c r="E94" s="43" t="s">
        <v>162</v>
      </c>
      <c r="F94" s="52"/>
      <c r="H94" s="44" t="s">
        <v>160</v>
      </c>
      <c r="I94" s="53"/>
      <c r="K94" s="253" t="s">
        <v>161</v>
      </c>
      <c r="L94" s="262"/>
    </row>
    <row r="95" spans="1:12" ht="31" x14ac:dyDescent="0.35">
      <c r="B95" s="54"/>
      <c r="C95" s="55"/>
      <c r="E95" s="56"/>
      <c r="F95" s="57"/>
      <c r="H95" s="58"/>
      <c r="I95" s="59"/>
      <c r="K95" s="60"/>
      <c r="L95" s="61" t="s">
        <v>132</v>
      </c>
    </row>
    <row r="96" spans="1:12" ht="46.5" x14ac:dyDescent="0.35">
      <c r="A96" s="255" t="s">
        <v>193</v>
      </c>
      <c r="B96" s="62" t="s">
        <v>113</v>
      </c>
      <c r="C96" s="63" t="s">
        <v>133</v>
      </c>
      <c r="D96" s="64"/>
      <c r="E96" s="65" t="s">
        <v>136</v>
      </c>
      <c r="F96" s="66" t="s">
        <v>137</v>
      </c>
      <c r="G96" s="64"/>
      <c r="H96" s="67" t="s">
        <v>140</v>
      </c>
      <c r="I96" s="68" t="s">
        <v>141</v>
      </c>
      <c r="K96" s="69" t="s">
        <v>113</v>
      </c>
      <c r="L96" s="70" t="s">
        <v>114</v>
      </c>
    </row>
    <row r="97" spans="1:12" x14ac:dyDescent="0.35">
      <c r="A97" s="255"/>
      <c r="B97" s="71" t="str">
        <f>' B_Populations'!$A$9</f>
        <v>&lt;1</v>
      </c>
      <c r="C97" s="72"/>
      <c r="D97" s="73"/>
      <c r="E97" s="74">
        <f>' B_Populations'!B96</f>
        <v>0</v>
      </c>
      <c r="F97" s="75">
        <f>IF(E97=0,0,($C$97/$E$97)*100000)</f>
        <v>0</v>
      </c>
      <c r="G97" s="73"/>
      <c r="H97" s="76">
        <v>3795</v>
      </c>
      <c r="I97" s="77">
        <v>1.3818E-2</v>
      </c>
      <c r="J97" s="73"/>
      <c r="K97" s="78" t="str">
        <f>' B_Populations'!$A$9</f>
        <v>&lt;1</v>
      </c>
      <c r="L97" s="79">
        <f>F97*I97</f>
        <v>0</v>
      </c>
    </row>
    <row r="98" spans="1:12" x14ac:dyDescent="0.35">
      <c r="A98" s="255"/>
      <c r="B98" s="80" t="str">
        <f>' B_Populations'!$A$10</f>
        <v>1-4</v>
      </c>
      <c r="C98" s="81"/>
      <c r="D98" s="73"/>
      <c r="E98" s="74">
        <f>' B_Populations'!B97</f>
        <v>0</v>
      </c>
      <c r="F98" s="75">
        <f>IF(E98=0,0,($C$98/$E$98)*100000)</f>
        <v>0</v>
      </c>
      <c r="G98" s="73"/>
      <c r="H98" s="76">
        <v>15192</v>
      </c>
      <c r="I98" s="77">
        <v>5.5316999999999998E-2</v>
      </c>
      <c r="J98" s="73"/>
      <c r="K98" s="82" t="str">
        <f>' B_Populations'!$A$10</f>
        <v>1-4</v>
      </c>
      <c r="L98" s="79">
        <f>F98*I98</f>
        <v>0</v>
      </c>
    </row>
    <row r="99" spans="1:12" x14ac:dyDescent="0.35">
      <c r="A99" s="255"/>
      <c r="B99" s="71" t="str">
        <f>' B_Populations'!$A$11</f>
        <v>5-9</v>
      </c>
      <c r="C99" s="81"/>
      <c r="D99" s="73"/>
      <c r="E99" s="74">
        <f>' B_Populations'!B98</f>
        <v>0</v>
      </c>
      <c r="F99" s="75">
        <f>IF(E99=0,0,($C$99/$E$99)*100000)</f>
        <v>0</v>
      </c>
      <c r="G99" s="73"/>
      <c r="H99" s="76">
        <v>19920</v>
      </c>
      <c r="I99" s="77">
        <v>7.2533E-2</v>
      </c>
      <c r="J99" s="73"/>
      <c r="K99" s="78" t="str">
        <f>' B_Populations'!$A$11</f>
        <v>5-9</v>
      </c>
      <c r="L99" s="79">
        <f>F99*I99</f>
        <v>0</v>
      </c>
    </row>
    <row r="100" spans="1:12" x14ac:dyDescent="0.35">
      <c r="A100" s="255"/>
      <c r="B100" s="71" t="str">
        <f>' B_Populations'!$A$12</f>
        <v>10-14</v>
      </c>
      <c r="C100" s="81"/>
      <c r="D100" s="73"/>
      <c r="E100" s="74">
        <f>' B_Populations'!B99</f>
        <v>0</v>
      </c>
      <c r="F100" s="75">
        <f>IF(E100=0,0,($C$100/$E$100)*100000)</f>
        <v>0</v>
      </c>
      <c r="G100" s="73"/>
      <c r="H100" s="76">
        <v>20057</v>
      </c>
      <c r="I100" s="77">
        <v>7.3032E-2</v>
      </c>
      <c r="J100" s="73"/>
      <c r="K100" s="78" t="str">
        <f>' B_Populations'!$A$12</f>
        <v>10-14</v>
      </c>
      <c r="L100" s="79">
        <f>F100*I100</f>
        <v>0</v>
      </c>
    </row>
    <row r="101" spans="1:12" x14ac:dyDescent="0.35">
      <c r="A101" s="255"/>
      <c r="B101" s="71" t="str">
        <f>' B_Populations'!$A$13</f>
        <v>15-17</v>
      </c>
      <c r="C101" s="81"/>
      <c r="D101" s="73"/>
      <c r="E101" s="74">
        <f>' B_Populations'!B100</f>
        <v>0</v>
      </c>
      <c r="F101" s="75">
        <f>IF(E101=0,0,($C$101/$E$101)*100000)</f>
        <v>0</v>
      </c>
      <c r="G101" s="73"/>
      <c r="H101" s="76">
        <v>19820</v>
      </c>
      <c r="I101" s="77">
        <v>7.2168999999999997E-2</v>
      </c>
      <c r="J101" s="73"/>
      <c r="K101" s="78" t="str">
        <f>' B_Populations'!$A$13</f>
        <v>15-17</v>
      </c>
      <c r="L101" s="79">
        <f>F101*I101</f>
        <v>0</v>
      </c>
    </row>
    <row r="102" spans="1:12" x14ac:dyDescent="0.35">
      <c r="A102" s="255"/>
      <c r="B102" s="54" t="s">
        <v>142</v>
      </c>
      <c r="C102" s="83">
        <f t="shared" ref="C102" si="24">SUM(C97:C101)</f>
        <v>0</v>
      </c>
      <c r="E102" s="84">
        <f t="shared" ref="E102" si="25">SUM(E97:E101)</f>
        <v>0</v>
      </c>
      <c r="F102" s="96">
        <f>SUM(F97:F101)</f>
        <v>0</v>
      </c>
      <c r="H102" s="85">
        <f>SUM(H97:H101)</f>
        <v>78784</v>
      </c>
      <c r="I102" s="86"/>
      <c r="K102" s="87" t="s">
        <v>142</v>
      </c>
      <c r="L102" s="88">
        <f t="shared" ref="L102" si="26">SUM(L97:L101)</f>
        <v>0</v>
      </c>
    </row>
    <row r="103" spans="1:12" ht="18.5" x14ac:dyDescent="0.45">
      <c r="A103" s="192"/>
      <c r="B103" s="89"/>
      <c r="C103" s="90"/>
      <c r="E103" s="56"/>
      <c r="F103" s="57"/>
      <c r="H103" s="58"/>
      <c r="I103" s="59"/>
      <c r="K103" s="60"/>
      <c r="L103" s="61"/>
    </row>
    <row r="104" spans="1:12" ht="32" x14ac:dyDescent="0.45">
      <c r="A104" s="192"/>
      <c r="B104" s="91"/>
      <c r="C104" s="92"/>
      <c r="E104" s="56"/>
      <c r="F104" s="57"/>
      <c r="H104" s="58"/>
      <c r="I104" s="59"/>
      <c r="K104" s="60"/>
      <c r="L104" s="61" t="s">
        <v>132</v>
      </c>
    </row>
    <row r="105" spans="1:12" ht="46.5" x14ac:dyDescent="0.35">
      <c r="A105" s="256" t="s">
        <v>149</v>
      </c>
      <c r="B105" s="62" t="s">
        <v>113</v>
      </c>
      <c r="C105" s="63" t="s">
        <v>143</v>
      </c>
      <c r="D105" s="64"/>
      <c r="E105" s="65" t="s">
        <v>136</v>
      </c>
      <c r="F105" s="66" t="s">
        <v>137</v>
      </c>
      <c r="G105" s="64"/>
      <c r="H105" s="93" t="s">
        <v>140</v>
      </c>
      <c r="I105" s="94" t="s">
        <v>141</v>
      </c>
      <c r="K105" s="69" t="s">
        <v>113</v>
      </c>
      <c r="L105" s="70" t="s">
        <v>114</v>
      </c>
    </row>
    <row r="106" spans="1:12" x14ac:dyDescent="0.35">
      <c r="A106" s="256"/>
      <c r="B106" s="71" t="str">
        <f>' B_Populations'!$A$9</f>
        <v>&lt;1</v>
      </c>
      <c r="C106" s="72"/>
      <c r="D106" s="73"/>
      <c r="E106" s="74">
        <f>' B_Populations'!B96</f>
        <v>0</v>
      </c>
      <c r="F106" s="75">
        <f>IF(E106=0,0,($C$106/$E$106)*100000)</f>
        <v>0</v>
      </c>
      <c r="G106" s="73"/>
      <c r="H106" s="76">
        <v>3795</v>
      </c>
      <c r="I106" s="77">
        <v>1.3818E-2</v>
      </c>
      <c r="K106" s="78" t="str">
        <f>' B_Populations'!$A$9</f>
        <v>&lt;1</v>
      </c>
      <c r="L106" s="79">
        <f>F106*I106</f>
        <v>0</v>
      </c>
    </row>
    <row r="107" spans="1:12" x14ac:dyDescent="0.35">
      <c r="A107" s="256"/>
      <c r="B107" s="80" t="str">
        <f>' B_Populations'!$A$10</f>
        <v>1-4</v>
      </c>
      <c r="C107" s="81"/>
      <c r="D107" s="73"/>
      <c r="E107" s="74">
        <f>' B_Populations'!B97</f>
        <v>0</v>
      </c>
      <c r="F107" s="75">
        <f>IF(E107=0,0,($C$107/$E$107)*100000)</f>
        <v>0</v>
      </c>
      <c r="G107" s="73"/>
      <c r="H107" s="76">
        <v>15192</v>
      </c>
      <c r="I107" s="77">
        <v>5.5316999999999998E-2</v>
      </c>
      <c r="K107" s="82" t="str">
        <f>' B_Populations'!$A$10</f>
        <v>1-4</v>
      </c>
      <c r="L107" s="79">
        <f>F107*I107</f>
        <v>0</v>
      </c>
    </row>
    <row r="108" spans="1:12" x14ac:dyDescent="0.35">
      <c r="A108" s="256"/>
      <c r="B108" s="71" t="str">
        <f>' B_Populations'!$A$11</f>
        <v>5-9</v>
      </c>
      <c r="C108" s="81"/>
      <c r="D108" s="73"/>
      <c r="E108" s="74">
        <f>' B_Populations'!B98</f>
        <v>0</v>
      </c>
      <c r="F108" s="75">
        <f>IF(E108=0,0,($C$108/$E$108)*100000)</f>
        <v>0</v>
      </c>
      <c r="G108" s="73"/>
      <c r="H108" s="76">
        <v>19920</v>
      </c>
      <c r="I108" s="77">
        <v>7.2533E-2</v>
      </c>
      <c r="K108" s="78" t="str">
        <f>' B_Populations'!$A$11</f>
        <v>5-9</v>
      </c>
      <c r="L108" s="79">
        <f>F108*I108</f>
        <v>0</v>
      </c>
    </row>
    <row r="109" spans="1:12" x14ac:dyDescent="0.35">
      <c r="A109" s="256"/>
      <c r="B109" s="71" t="str">
        <f>' B_Populations'!$A$12</f>
        <v>10-14</v>
      </c>
      <c r="C109" s="81"/>
      <c r="D109" s="73"/>
      <c r="E109" s="74">
        <f>' B_Populations'!B99</f>
        <v>0</v>
      </c>
      <c r="F109" s="75">
        <f>IF(E109=0,0,($C$109/$E$109)*100000)</f>
        <v>0</v>
      </c>
      <c r="G109" s="73"/>
      <c r="H109" s="76">
        <v>20057</v>
      </c>
      <c r="I109" s="77">
        <v>7.3032E-2</v>
      </c>
      <c r="K109" s="78" t="str">
        <f>' B_Populations'!$A$12</f>
        <v>10-14</v>
      </c>
      <c r="L109" s="79">
        <f>F109*I109</f>
        <v>0</v>
      </c>
    </row>
    <row r="110" spans="1:12" x14ac:dyDescent="0.35">
      <c r="A110" s="256"/>
      <c r="B110" s="71" t="str">
        <f>' B_Populations'!$A$13</f>
        <v>15-17</v>
      </c>
      <c r="C110" s="81"/>
      <c r="D110" s="73"/>
      <c r="E110" s="74">
        <f>' B_Populations'!B100</f>
        <v>0</v>
      </c>
      <c r="F110" s="75">
        <f>IF(E110=0,0,($C$110/$E$110)*100000)</f>
        <v>0</v>
      </c>
      <c r="G110" s="73"/>
      <c r="H110" s="76">
        <v>19820</v>
      </c>
      <c r="I110" s="77">
        <v>7.2168999999999997E-2</v>
      </c>
      <c r="K110" s="78" t="str">
        <f>' B_Populations'!$A$13</f>
        <v>15-17</v>
      </c>
      <c r="L110" s="79">
        <f>F110*I110</f>
        <v>0</v>
      </c>
    </row>
    <row r="111" spans="1:12" x14ac:dyDescent="0.35">
      <c r="A111" s="256"/>
      <c r="B111" s="91" t="s">
        <v>142</v>
      </c>
      <c r="C111" s="95">
        <f t="shared" ref="C111" si="27">SUM(C106:C110)</f>
        <v>0</v>
      </c>
      <c r="E111" s="84">
        <f t="shared" ref="E111" si="28">SUM(E106:E110)</f>
        <v>0</v>
      </c>
      <c r="F111" s="96">
        <f>SUM(F106:F110)</f>
        <v>0</v>
      </c>
      <c r="H111" s="97">
        <f>SUM(H106:H110)</f>
        <v>78784</v>
      </c>
      <c r="I111" s="98"/>
      <c r="K111" s="87" t="s">
        <v>142</v>
      </c>
      <c r="L111" s="88">
        <f t="shared" ref="L111" si="29">SUM(L106:L110)</f>
        <v>0</v>
      </c>
    </row>
    <row r="112" spans="1:12" ht="18.5" x14ac:dyDescent="0.45">
      <c r="A112" s="192"/>
      <c r="B112" s="89"/>
      <c r="C112" s="90"/>
      <c r="E112" s="56"/>
      <c r="F112" s="57"/>
      <c r="H112" s="58"/>
      <c r="I112" s="59"/>
      <c r="K112" s="60"/>
      <c r="L112" s="61"/>
    </row>
    <row r="113" spans="1:12" ht="32" x14ac:dyDescent="0.45">
      <c r="A113" s="192"/>
      <c r="B113" s="99"/>
      <c r="C113" s="100"/>
      <c r="E113" s="56"/>
      <c r="F113" s="57"/>
      <c r="H113" s="58"/>
      <c r="I113" s="59"/>
      <c r="K113" s="60"/>
      <c r="L113" s="61" t="s">
        <v>132</v>
      </c>
    </row>
    <row r="114" spans="1:12" ht="46.5" x14ac:dyDescent="0.35">
      <c r="A114" s="257" t="s">
        <v>164</v>
      </c>
      <c r="B114" s="62" t="s">
        <v>113</v>
      </c>
      <c r="C114" s="63" t="s">
        <v>146</v>
      </c>
      <c r="D114" s="64"/>
      <c r="E114" s="65" t="s">
        <v>136</v>
      </c>
      <c r="F114" s="66" t="s">
        <v>137</v>
      </c>
      <c r="G114" s="64"/>
      <c r="H114" s="93" t="s">
        <v>140</v>
      </c>
      <c r="I114" s="94" t="s">
        <v>141</v>
      </c>
      <c r="K114" s="69" t="s">
        <v>113</v>
      </c>
      <c r="L114" s="70" t="s">
        <v>114</v>
      </c>
    </row>
    <row r="115" spans="1:12" x14ac:dyDescent="0.35">
      <c r="A115" s="257"/>
      <c r="B115" s="71" t="str">
        <f>' B_Populations'!$A$9</f>
        <v>&lt;1</v>
      </c>
      <c r="C115" s="72"/>
      <c r="D115" s="73"/>
      <c r="E115" s="74">
        <f>' B_Populations'!B96</f>
        <v>0</v>
      </c>
      <c r="F115" s="75">
        <f>IF(E115=0,0,($C$115/$E$115)*100000)</f>
        <v>0</v>
      </c>
      <c r="G115" s="73"/>
      <c r="H115" s="76">
        <v>3795</v>
      </c>
      <c r="I115" s="77">
        <v>1.3818E-2</v>
      </c>
      <c r="K115" s="78" t="str">
        <f>' B_Populations'!$A$9</f>
        <v>&lt;1</v>
      </c>
      <c r="L115" s="79">
        <f>F115*I115</f>
        <v>0</v>
      </c>
    </row>
    <row r="116" spans="1:12" x14ac:dyDescent="0.35">
      <c r="A116" s="257"/>
      <c r="B116" s="80" t="str">
        <f>' B_Populations'!$A$10</f>
        <v>1-4</v>
      </c>
      <c r="C116" s="81"/>
      <c r="D116" s="73"/>
      <c r="E116" s="74">
        <f>' B_Populations'!B97</f>
        <v>0</v>
      </c>
      <c r="F116" s="75">
        <f>IF(E116=0,0,($C$116/$E$116)*100000)</f>
        <v>0</v>
      </c>
      <c r="G116" s="73"/>
      <c r="H116" s="76">
        <v>15192</v>
      </c>
      <c r="I116" s="77">
        <v>5.5316999999999998E-2</v>
      </c>
      <c r="K116" s="82" t="str">
        <f>' B_Populations'!$A$10</f>
        <v>1-4</v>
      </c>
      <c r="L116" s="79">
        <f>F116*I116</f>
        <v>0</v>
      </c>
    </row>
    <row r="117" spans="1:12" x14ac:dyDescent="0.35">
      <c r="A117" s="257"/>
      <c r="B117" s="71" t="str">
        <f>' B_Populations'!$A$11</f>
        <v>5-9</v>
      </c>
      <c r="C117" s="81"/>
      <c r="D117" s="73"/>
      <c r="E117" s="74">
        <f>' B_Populations'!B98</f>
        <v>0</v>
      </c>
      <c r="F117" s="75">
        <f>IF(E117=0,0,($C$117/$E$117)*100000)</f>
        <v>0</v>
      </c>
      <c r="G117" s="73"/>
      <c r="H117" s="76">
        <v>19920</v>
      </c>
      <c r="I117" s="77">
        <v>7.2533E-2</v>
      </c>
      <c r="K117" s="78" t="str">
        <f>' B_Populations'!$A$11</f>
        <v>5-9</v>
      </c>
      <c r="L117" s="79">
        <f>F117*I117</f>
        <v>0</v>
      </c>
    </row>
    <row r="118" spans="1:12" x14ac:dyDescent="0.35">
      <c r="A118" s="257"/>
      <c r="B118" s="71" t="str">
        <f>' B_Populations'!$A$12</f>
        <v>10-14</v>
      </c>
      <c r="C118" s="81"/>
      <c r="D118" s="73"/>
      <c r="E118" s="74">
        <f>' B_Populations'!B99</f>
        <v>0</v>
      </c>
      <c r="F118" s="75">
        <f>IF(E118=0,0,($C$118/$E$118)*100000)</f>
        <v>0</v>
      </c>
      <c r="G118" s="73"/>
      <c r="H118" s="76">
        <v>20057</v>
      </c>
      <c r="I118" s="77">
        <v>7.3032E-2</v>
      </c>
      <c r="K118" s="78" t="str">
        <f>' B_Populations'!$A$12</f>
        <v>10-14</v>
      </c>
      <c r="L118" s="79">
        <f>F118*I118</f>
        <v>0</v>
      </c>
    </row>
    <row r="119" spans="1:12" x14ac:dyDescent="0.35">
      <c r="A119" s="257"/>
      <c r="B119" s="71" t="str">
        <f>' B_Populations'!$A$13</f>
        <v>15-17</v>
      </c>
      <c r="C119" s="81"/>
      <c r="D119" s="73"/>
      <c r="E119" s="74">
        <f>' B_Populations'!B100</f>
        <v>0</v>
      </c>
      <c r="F119" s="75">
        <f>IF(E119=0,0,($C$119/$E$119)*100000)</f>
        <v>0</v>
      </c>
      <c r="G119" s="73"/>
      <c r="H119" s="76">
        <v>19820</v>
      </c>
      <c r="I119" s="77">
        <v>7.2168999999999997E-2</v>
      </c>
      <c r="K119" s="78" t="str">
        <f>' B_Populations'!$A$13</f>
        <v>15-17</v>
      </c>
      <c r="L119" s="79">
        <f>F119*I119</f>
        <v>0</v>
      </c>
    </row>
    <row r="120" spans="1:12" ht="16" thickBot="1" x14ac:dyDescent="0.4">
      <c r="A120" s="257"/>
      <c r="B120" s="101" t="s">
        <v>142</v>
      </c>
      <c r="C120" s="102">
        <f t="shared" ref="C120" si="30">SUM(C115:C119)</f>
        <v>0</v>
      </c>
      <c r="E120" s="103">
        <f t="shared" ref="E120" si="31">SUM(E115:E119)</f>
        <v>0</v>
      </c>
      <c r="F120" s="104">
        <f t="shared" ref="F120" si="32">SUM(F115:F119)</f>
        <v>0</v>
      </c>
      <c r="H120" s="105">
        <f>SUM(H115:H119)</f>
        <v>78784</v>
      </c>
      <c r="I120" s="106"/>
      <c r="K120" s="107" t="s">
        <v>142</v>
      </c>
      <c r="L120" s="108">
        <f t="shared" ref="L120" si="33">SUM(L115:L119)</f>
        <v>0</v>
      </c>
    </row>
    <row r="122" spans="1:12" ht="34" customHeight="1" thickBot="1" x14ac:dyDescent="0.5">
      <c r="A122" s="42" t="s">
        <v>171</v>
      </c>
      <c r="B122" s="31"/>
      <c r="C122" s="31"/>
      <c r="D122" s="31"/>
      <c r="E122" s="31"/>
      <c r="F122" s="31"/>
      <c r="G122" s="31"/>
      <c r="H122" s="31"/>
      <c r="I122" s="31"/>
      <c r="J122" s="31"/>
      <c r="K122" s="31"/>
      <c r="L122" s="50"/>
    </row>
    <row r="123" spans="1:12" ht="89.5" customHeight="1" x14ac:dyDescent="0.35">
      <c r="A123" s="51"/>
      <c r="B123" s="258" t="s">
        <v>187</v>
      </c>
      <c r="C123" s="261"/>
      <c r="D123" s="51"/>
      <c r="E123" s="43" t="s">
        <v>162</v>
      </c>
      <c r="F123" s="52"/>
      <c r="H123" s="44" t="s">
        <v>160</v>
      </c>
      <c r="I123" s="53"/>
      <c r="K123" s="253" t="s">
        <v>161</v>
      </c>
      <c r="L123" s="262"/>
    </row>
    <row r="124" spans="1:12" ht="31" x14ac:dyDescent="0.35">
      <c r="B124" s="54"/>
      <c r="C124" s="55"/>
      <c r="E124" s="56"/>
      <c r="F124" s="57"/>
      <c r="H124" s="58"/>
      <c r="I124" s="59"/>
      <c r="K124" s="60"/>
      <c r="L124" s="61" t="s">
        <v>132</v>
      </c>
    </row>
    <row r="125" spans="1:12" ht="46.5" x14ac:dyDescent="0.35">
      <c r="A125" s="255" t="s">
        <v>193</v>
      </c>
      <c r="B125" s="62" t="s">
        <v>113</v>
      </c>
      <c r="C125" s="63" t="s">
        <v>133</v>
      </c>
      <c r="D125" s="64"/>
      <c r="E125" s="65" t="s">
        <v>136</v>
      </c>
      <c r="F125" s="66" t="s">
        <v>137</v>
      </c>
      <c r="G125" s="64"/>
      <c r="H125" s="67" t="s">
        <v>140</v>
      </c>
      <c r="I125" s="68" t="s">
        <v>141</v>
      </c>
      <c r="K125" s="69" t="s">
        <v>113</v>
      </c>
      <c r="L125" s="70" t="s">
        <v>114</v>
      </c>
    </row>
    <row r="126" spans="1:12" x14ac:dyDescent="0.35">
      <c r="A126" s="255"/>
      <c r="B126" s="71" t="str">
        <f>' B_Populations'!$A$9</f>
        <v>&lt;1</v>
      </c>
      <c r="C126" s="72"/>
      <c r="D126" s="73"/>
      <c r="E126" s="74">
        <f>' B_Populations'!B125</f>
        <v>0</v>
      </c>
      <c r="F126" s="75">
        <f>IF(E126=0,0,($C$126/$E$126)*100000)</f>
        <v>0</v>
      </c>
      <c r="G126" s="73"/>
      <c r="H126" s="76">
        <v>3795</v>
      </c>
      <c r="I126" s="77">
        <v>1.3818E-2</v>
      </c>
      <c r="J126" s="73"/>
      <c r="K126" s="78" t="str">
        <f>' B_Populations'!$A$9</f>
        <v>&lt;1</v>
      </c>
      <c r="L126" s="79">
        <f>F126*I126</f>
        <v>0</v>
      </c>
    </row>
    <row r="127" spans="1:12" x14ac:dyDescent="0.35">
      <c r="A127" s="255"/>
      <c r="B127" s="80" t="str">
        <f>' B_Populations'!$A$10</f>
        <v>1-4</v>
      </c>
      <c r="C127" s="81"/>
      <c r="D127" s="73"/>
      <c r="E127" s="74">
        <f>' B_Populations'!B126</f>
        <v>0</v>
      </c>
      <c r="F127" s="75">
        <f>IF(E127=0,0,($C$127/$E$127)*100000)</f>
        <v>0</v>
      </c>
      <c r="G127" s="73"/>
      <c r="H127" s="76">
        <v>15192</v>
      </c>
      <c r="I127" s="77">
        <v>5.5316999999999998E-2</v>
      </c>
      <c r="J127" s="73"/>
      <c r="K127" s="82" t="str">
        <f>' B_Populations'!$A$10</f>
        <v>1-4</v>
      </c>
      <c r="L127" s="79">
        <f>F127*I127</f>
        <v>0</v>
      </c>
    </row>
    <row r="128" spans="1:12" x14ac:dyDescent="0.35">
      <c r="A128" s="255"/>
      <c r="B128" s="71" t="str">
        <f>' B_Populations'!$A$11</f>
        <v>5-9</v>
      </c>
      <c r="C128" s="81"/>
      <c r="D128" s="73"/>
      <c r="E128" s="74">
        <f>' B_Populations'!B127</f>
        <v>0</v>
      </c>
      <c r="F128" s="75">
        <f>IF(E128=0,0,($C$128/$E$128)*100000)</f>
        <v>0</v>
      </c>
      <c r="G128" s="73"/>
      <c r="H128" s="76">
        <v>19920</v>
      </c>
      <c r="I128" s="77">
        <v>7.2533E-2</v>
      </c>
      <c r="J128" s="73"/>
      <c r="K128" s="78" t="str">
        <f>' B_Populations'!$A$11</f>
        <v>5-9</v>
      </c>
      <c r="L128" s="79">
        <f>F128*I128</f>
        <v>0</v>
      </c>
    </row>
    <row r="129" spans="1:12" x14ac:dyDescent="0.35">
      <c r="A129" s="255"/>
      <c r="B129" s="71" t="str">
        <f>' B_Populations'!$A$12</f>
        <v>10-14</v>
      </c>
      <c r="C129" s="81"/>
      <c r="D129" s="73"/>
      <c r="E129" s="74">
        <f>' B_Populations'!B128</f>
        <v>0</v>
      </c>
      <c r="F129" s="75">
        <f>IF(E129=0,0,($C$129/$E$129)*100000)</f>
        <v>0</v>
      </c>
      <c r="G129" s="73"/>
      <c r="H129" s="76">
        <v>20057</v>
      </c>
      <c r="I129" s="77">
        <v>7.3032E-2</v>
      </c>
      <c r="J129" s="73"/>
      <c r="K129" s="78" t="str">
        <f>' B_Populations'!$A$12</f>
        <v>10-14</v>
      </c>
      <c r="L129" s="79">
        <f>F129*I129</f>
        <v>0</v>
      </c>
    </row>
    <row r="130" spans="1:12" x14ac:dyDescent="0.35">
      <c r="A130" s="255"/>
      <c r="B130" s="71" t="str">
        <f>' B_Populations'!$A$13</f>
        <v>15-17</v>
      </c>
      <c r="C130" s="81"/>
      <c r="D130" s="73"/>
      <c r="E130" s="74">
        <f>' B_Populations'!B129</f>
        <v>0</v>
      </c>
      <c r="F130" s="75">
        <f>IF(E130=0,0,($C$130/$E$130)*100000)</f>
        <v>0</v>
      </c>
      <c r="G130" s="73"/>
      <c r="H130" s="76">
        <v>19820</v>
      </c>
      <c r="I130" s="77">
        <v>7.2168999999999997E-2</v>
      </c>
      <c r="J130" s="73"/>
      <c r="K130" s="78" t="str">
        <f>' B_Populations'!$A$13</f>
        <v>15-17</v>
      </c>
      <c r="L130" s="79">
        <f>F130*I130</f>
        <v>0</v>
      </c>
    </row>
    <row r="131" spans="1:12" x14ac:dyDescent="0.35">
      <c r="A131" s="255"/>
      <c r="B131" s="54" t="s">
        <v>142</v>
      </c>
      <c r="C131" s="83">
        <f t="shared" ref="C131" si="34">SUM(C126:C130)</f>
        <v>0</v>
      </c>
      <c r="E131" s="84">
        <f t="shared" ref="E131" si="35">SUM(E126:E130)</f>
        <v>0</v>
      </c>
      <c r="F131" s="96">
        <f t="shared" ref="F131" si="36">SUM(F126:F130)</f>
        <v>0</v>
      </c>
      <c r="H131" s="85">
        <f>SUM(H126:H130)</f>
        <v>78784</v>
      </c>
      <c r="I131" s="86"/>
      <c r="K131" s="87" t="s">
        <v>142</v>
      </c>
      <c r="L131" s="88">
        <f t="shared" ref="L131" si="37">SUM(L126:L130)</f>
        <v>0</v>
      </c>
    </row>
    <row r="132" spans="1:12" ht="18.5" x14ac:dyDescent="0.45">
      <c r="A132" s="192"/>
      <c r="B132" s="89"/>
      <c r="C132" s="90"/>
      <c r="E132" s="56"/>
      <c r="F132" s="57"/>
      <c r="H132" s="58"/>
      <c r="I132" s="59"/>
      <c r="K132" s="60"/>
      <c r="L132" s="61"/>
    </row>
    <row r="133" spans="1:12" ht="32" x14ac:dyDescent="0.45">
      <c r="A133" s="192"/>
      <c r="B133" s="91"/>
      <c r="C133" s="92"/>
      <c r="E133" s="56"/>
      <c r="F133" s="57"/>
      <c r="H133" s="58"/>
      <c r="I133" s="59"/>
      <c r="K133" s="60"/>
      <c r="L133" s="61" t="s">
        <v>132</v>
      </c>
    </row>
    <row r="134" spans="1:12" ht="46.5" x14ac:dyDescent="0.35">
      <c r="A134" s="256" t="s">
        <v>149</v>
      </c>
      <c r="B134" s="62" t="s">
        <v>113</v>
      </c>
      <c r="C134" s="63" t="s">
        <v>143</v>
      </c>
      <c r="D134" s="64"/>
      <c r="E134" s="65" t="s">
        <v>136</v>
      </c>
      <c r="F134" s="66" t="s">
        <v>137</v>
      </c>
      <c r="G134" s="64"/>
      <c r="H134" s="93" t="s">
        <v>140</v>
      </c>
      <c r="I134" s="94" t="s">
        <v>141</v>
      </c>
      <c r="K134" s="69" t="s">
        <v>113</v>
      </c>
      <c r="L134" s="70" t="s">
        <v>114</v>
      </c>
    </row>
    <row r="135" spans="1:12" x14ac:dyDescent="0.35">
      <c r="A135" s="256"/>
      <c r="B135" s="71" t="str">
        <f>' B_Populations'!$A$9</f>
        <v>&lt;1</v>
      </c>
      <c r="C135" s="72"/>
      <c r="D135" s="73"/>
      <c r="E135" s="74">
        <f>' B_Populations'!B125</f>
        <v>0</v>
      </c>
      <c r="F135" s="75">
        <f>IF(E135=0,0,($C$135/$E$135)*100000)</f>
        <v>0</v>
      </c>
      <c r="G135" s="73"/>
      <c r="H135" s="76">
        <v>3795</v>
      </c>
      <c r="I135" s="77">
        <v>1.3818E-2</v>
      </c>
      <c r="K135" s="78" t="str">
        <f>' B_Populations'!$A$9</f>
        <v>&lt;1</v>
      </c>
      <c r="L135" s="79">
        <f>F135*I135</f>
        <v>0</v>
      </c>
    </row>
    <row r="136" spans="1:12" x14ac:dyDescent="0.35">
      <c r="A136" s="256"/>
      <c r="B136" s="80" t="str">
        <f>' B_Populations'!$A$10</f>
        <v>1-4</v>
      </c>
      <c r="C136" s="81"/>
      <c r="D136" s="73"/>
      <c r="E136" s="74">
        <f>' B_Populations'!B126</f>
        <v>0</v>
      </c>
      <c r="F136" s="75">
        <f>IF(E136=0,0,($C$136/$E$136)*100000)</f>
        <v>0</v>
      </c>
      <c r="G136" s="73"/>
      <c r="H136" s="76">
        <v>15192</v>
      </c>
      <c r="I136" s="77">
        <v>5.5316999999999998E-2</v>
      </c>
      <c r="K136" s="82" t="str">
        <f>' B_Populations'!$A$10</f>
        <v>1-4</v>
      </c>
      <c r="L136" s="79">
        <f>F136*I136</f>
        <v>0</v>
      </c>
    </row>
    <row r="137" spans="1:12" x14ac:dyDescent="0.35">
      <c r="A137" s="256"/>
      <c r="B137" s="71" t="str">
        <f>' B_Populations'!$A$11</f>
        <v>5-9</v>
      </c>
      <c r="C137" s="81"/>
      <c r="D137" s="73"/>
      <c r="E137" s="74">
        <f>' B_Populations'!B127</f>
        <v>0</v>
      </c>
      <c r="F137" s="75">
        <f>IF(E137=0,0,($C$137/$E$137)*100000)</f>
        <v>0</v>
      </c>
      <c r="G137" s="73"/>
      <c r="H137" s="76">
        <v>19920</v>
      </c>
      <c r="I137" s="77">
        <v>7.2533E-2</v>
      </c>
      <c r="K137" s="78" t="str">
        <f>' B_Populations'!$A$11</f>
        <v>5-9</v>
      </c>
      <c r="L137" s="79">
        <f>F137*I137</f>
        <v>0</v>
      </c>
    </row>
    <row r="138" spans="1:12" x14ac:dyDescent="0.35">
      <c r="A138" s="256"/>
      <c r="B138" s="71" t="str">
        <f>' B_Populations'!$A$12</f>
        <v>10-14</v>
      </c>
      <c r="C138" s="81"/>
      <c r="D138" s="73"/>
      <c r="E138" s="74">
        <f>' B_Populations'!B128</f>
        <v>0</v>
      </c>
      <c r="F138" s="75">
        <f>IF(E138=0,0,($C$138/$E$138)*100000)</f>
        <v>0</v>
      </c>
      <c r="G138" s="73"/>
      <c r="H138" s="76">
        <v>20057</v>
      </c>
      <c r="I138" s="77">
        <v>7.3032E-2</v>
      </c>
      <c r="K138" s="78" t="str">
        <f>' B_Populations'!$A$12</f>
        <v>10-14</v>
      </c>
      <c r="L138" s="79">
        <f>F138*I138</f>
        <v>0</v>
      </c>
    </row>
    <row r="139" spans="1:12" x14ac:dyDescent="0.35">
      <c r="A139" s="256"/>
      <c r="B139" s="71" t="str">
        <f>' B_Populations'!$A$13</f>
        <v>15-17</v>
      </c>
      <c r="C139" s="81"/>
      <c r="D139" s="73"/>
      <c r="E139" s="74">
        <f>' B_Populations'!B129</f>
        <v>0</v>
      </c>
      <c r="F139" s="75">
        <f>IF(E139=0,0,($C$139/$E$139)*100000)</f>
        <v>0</v>
      </c>
      <c r="G139" s="73"/>
      <c r="H139" s="76">
        <v>19820</v>
      </c>
      <c r="I139" s="77">
        <v>7.2168999999999997E-2</v>
      </c>
      <c r="K139" s="78" t="str">
        <f>' B_Populations'!$A$13</f>
        <v>15-17</v>
      </c>
      <c r="L139" s="79">
        <f>F139*I139</f>
        <v>0</v>
      </c>
    </row>
    <row r="140" spans="1:12" x14ac:dyDescent="0.35">
      <c r="A140" s="256"/>
      <c r="B140" s="91" t="s">
        <v>142</v>
      </c>
      <c r="C140" s="95">
        <f t="shared" ref="C140" si="38">SUM(C135:C139)</f>
        <v>0</v>
      </c>
      <c r="E140" s="84">
        <f t="shared" ref="E140" si="39">SUM(E135:E139)</f>
        <v>0</v>
      </c>
      <c r="F140" s="96">
        <f t="shared" ref="F140" si="40">SUM(F135:F139)</f>
        <v>0</v>
      </c>
      <c r="H140" s="97">
        <f>SUM(H135:H139)</f>
        <v>78784</v>
      </c>
      <c r="I140" s="98"/>
      <c r="K140" s="87" t="s">
        <v>142</v>
      </c>
      <c r="L140" s="88">
        <f t="shared" ref="L140" si="41">SUM(L135:L139)</f>
        <v>0</v>
      </c>
    </row>
    <row r="141" spans="1:12" ht="18.5" x14ac:dyDescent="0.45">
      <c r="A141" s="192"/>
      <c r="B141" s="89"/>
      <c r="C141" s="90"/>
      <c r="E141" s="56"/>
      <c r="F141" s="57"/>
      <c r="H141" s="58"/>
      <c r="I141" s="59"/>
      <c r="K141" s="60"/>
      <c r="L141" s="61"/>
    </row>
    <row r="142" spans="1:12" ht="32" x14ac:dyDescent="0.45">
      <c r="A142" s="192"/>
      <c r="B142" s="99"/>
      <c r="C142" s="100"/>
      <c r="E142" s="56"/>
      <c r="F142" s="57"/>
      <c r="H142" s="58"/>
      <c r="I142" s="59"/>
      <c r="K142" s="60"/>
      <c r="L142" s="61" t="s">
        <v>132</v>
      </c>
    </row>
    <row r="143" spans="1:12" ht="46.5" x14ac:dyDescent="0.35">
      <c r="A143" s="257" t="s">
        <v>164</v>
      </c>
      <c r="B143" s="62" t="s">
        <v>113</v>
      </c>
      <c r="C143" s="63" t="s">
        <v>146</v>
      </c>
      <c r="D143" s="64"/>
      <c r="E143" s="65" t="s">
        <v>136</v>
      </c>
      <c r="F143" s="66" t="s">
        <v>137</v>
      </c>
      <c r="G143" s="64"/>
      <c r="H143" s="93" t="s">
        <v>140</v>
      </c>
      <c r="I143" s="94" t="s">
        <v>141</v>
      </c>
      <c r="K143" s="69" t="s">
        <v>113</v>
      </c>
      <c r="L143" s="70" t="s">
        <v>114</v>
      </c>
    </row>
    <row r="144" spans="1:12" x14ac:dyDescent="0.35">
      <c r="A144" s="257"/>
      <c r="B144" s="71" t="str">
        <f>' B_Populations'!$A$9</f>
        <v>&lt;1</v>
      </c>
      <c r="C144" s="72"/>
      <c r="D144" s="73"/>
      <c r="E144" s="74">
        <f>' B_Populations'!B125</f>
        <v>0</v>
      </c>
      <c r="F144" s="75">
        <f>IF(E144=0,0,($C$144/$E$144)*100000)</f>
        <v>0</v>
      </c>
      <c r="G144" s="73"/>
      <c r="H144" s="76">
        <v>3795</v>
      </c>
      <c r="I144" s="77">
        <v>1.3818E-2</v>
      </c>
      <c r="K144" s="78" t="str">
        <f>' B_Populations'!$A$9</f>
        <v>&lt;1</v>
      </c>
      <c r="L144" s="79">
        <f>F144*I144</f>
        <v>0</v>
      </c>
    </row>
    <row r="145" spans="1:12" x14ac:dyDescent="0.35">
      <c r="A145" s="257"/>
      <c r="B145" s="80" t="str">
        <f>' B_Populations'!$A$10</f>
        <v>1-4</v>
      </c>
      <c r="C145" s="81"/>
      <c r="D145" s="73"/>
      <c r="E145" s="74">
        <f>' B_Populations'!B126</f>
        <v>0</v>
      </c>
      <c r="F145" s="75">
        <f>IF(E145=0,0,($C$145/$E$145)*100000)</f>
        <v>0</v>
      </c>
      <c r="G145" s="73"/>
      <c r="H145" s="76">
        <v>15192</v>
      </c>
      <c r="I145" s="77">
        <v>5.5316999999999998E-2</v>
      </c>
      <c r="K145" s="82" t="str">
        <f>' B_Populations'!$A$10</f>
        <v>1-4</v>
      </c>
      <c r="L145" s="79">
        <f>F145*I145</f>
        <v>0</v>
      </c>
    </row>
    <row r="146" spans="1:12" x14ac:dyDescent="0.35">
      <c r="A146" s="257"/>
      <c r="B146" s="71" t="str">
        <f>' B_Populations'!$A$11</f>
        <v>5-9</v>
      </c>
      <c r="C146" s="81"/>
      <c r="D146" s="73"/>
      <c r="E146" s="74">
        <f>' B_Populations'!B127</f>
        <v>0</v>
      </c>
      <c r="F146" s="75">
        <f>IF(E146=0,0,($C$146/$E$146)*100000)</f>
        <v>0</v>
      </c>
      <c r="G146" s="73"/>
      <c r="H146" s="76">
        <v>19920</v>
      </c>
      <c r="I146" s="77">
        <v>7.2533E-2</v>
      </c>
      <c r="K146" s="78" t="str">
        <f>' B_Populations'!$A$11</f>
        <v>5-9</v>
      </c>
      <c r="L146" s="79">
        <f>F146*I146</f>
        <v>0</v>
      </c>
    </row>
    <row r="147" spans="1:12" x14ac:dyDescent="0.35">
      <c r="A147" s="257"/>
      <c r="B147" s="71" t="str">
        <f>' B_Populations'!$A$12</f>
        <v>10-14</v>
      </c>
      <c r="C147" s="81"/>
      <c r="D147" s="73"/>
      <c r="E147" s="74">
        <f>' B_Populations'!B128</f>
        <v>0</v>
      </c>
      <c r="F147" s="75">
        <f>IF(E147=0,0,($C$147/$E$147)*100000)</f>
        <v>0</v>
      </c>
      <c r="G147" s="73"/>
      <c r="H147" s="76">
        <v>20057</v>
      </c>
      <c r="I147" s="77">
        <v>7.3032E-2</v>
      </c>
      <c r="K147" s="78" t="str">
        <f>' B_Populations'!$A$12</f>
        <v>10-14</v>
      </c>
      <c r="L147" s="79">
        <f>F147*I147</f>
        <v>0</v>
      </c>
    </row>
    <row r="148" spans="1:12" x14ac:dyDescent="0.35">
      <c r="A148" s="257"/>
      <c r="B148" s="71" t="str">
        <f>' B_Populations'!$A$13</f>
        <v>15-17</v>
      </c>
      <c r="C148" s="81"/>
      <c r="D148" s="73"/>
      <c r="E148" s="74">
        <f>' B_Populations'!B129</f>
        <v>0</v>
      </c>
      <c r="F148" s="75">
        <f>IF(E148=0,0,($C$148/$E$148)*100000)</f>
        <v>0</v>
      </c>
      <c r="G148" s="73"/>
      <c r="H148" s="76">
        <v>19820</v>
      </c>
      <c r="I148" s="77">
        <v>7.2168999999999997E-2</v>
      </c>
      <c r="K148" s="78" t="str">
        <f>' B_Populations'!$A$13</f>
        <v>15-17</v>
      </c>
      <c r="L148" s="79">
        <f>F148*I148</f>
        <v>0</v>
      </c>
    </row>
    <row r="149" spans="1:12" ht="16" thickBot="1" x14ac:dyDescent="0.4">
      <c r="A149" s="257"/>
      <c r="B149" s="101" t="s">
        <v>142</v>
      </c>
      <c r="C149" s="102">
        <f t="shared" ref="C149" si="42">SUM(C144:C148)</f>
        <v>0</v>
      </c>
      <c r="E149" s="103">
        <f t="shared" ref="E149" si="43">SUM(E144:E148)</f>
        <v>0</v>
      </c>
      <c r="F149" s="104">
        <f>SUM(F144:F148)</f>
        <v>0</v>
      </c>
      <c r="H149" s="105">
        <f>SUM(H144:H148)</f>
        <v>78784</v>
      </c>
      <c r="I149" s="106"/>
      <c r="K149" s="107" t="s">
        <v>142</v>
      </c>
      <c r="L149" s="108">
        <f t="shared" ref="L149" si="44">SUM(L144:L148)</f>
        <v>0</v>
      </c>
    </row>
    <row r="151" spans="1:12" ht="34" customHeight="1" thickBot="1" x14ac:dyDescent="0.5">
      <c r="A151" s="42" t="s">
        <v>172</v>
      </c>
      <c r="B151" s="31"/>
      <c r="C151" s="31"/>
      <c r="D151" s="31"/>
      <c r="E151" s="31"/>
      <c r="F151" s="31"/>
      <c r="G151" s="31"/>
      <c r="H151" s="31"/>
      <c r="I151" s="31"/>
      <c r="J151" s="31"/>
      <c r="K151" s="31"/>
      <c r="L151" s="50"/>
    </row>
    <row r="152" spans="1:12" ht="89.5" customHeight="1" x14ac:dyDescent="0.35">
      <c r="A152" s="51"/>
      <c r="B152" s="258" t="s">
        <v>187</v>
      </c>
      <c r="C152" s="261"/>
      <c r="D152" s="51"/>
      <c r="E152" s="43" t="s">
        <v>162</v>
      </c>
      <c r="F152" s="52"/>
      <c r="H152" s="44" t="s">
        <v>160</v>
      </c>
      <c r="I152" s="53"/>
      <c r="K152" s="253" t="s">
        <v>161</v>
      </c>
      <c r="L152" s="262"/>
    </row>
    <row r="153" spans="1:12" ht="31" x14ac:dyDescent="0.35">
      <c r="B153" s="54"/>
      <c r="C153" s="55"/>
      <c r="E153" s="56"/>
      <c r="F153" s="57"/>
      <c r="H153" s="58"/>
      <c r="I153" s="59"/>
      <c r="K153" s="60"/>
      <c r="L153" s="61" t="s">
        <v>132</v>
      </c>
    </row>
    <row r="154" spans="1:12" ht="46.5" x14ac:dyDescent="0.35">
      <c r="A154" s="255" t="s">
        <v>193</v>
      </c>
      <c r="B154" s="62" t="s">
        <v>113</v>
      </c>
      <c r="C154" s="63" t="s">
        <v>133</v>
      </c>
      <c r="D154" s="64"/>
      <c r="E154" s="65" t="s">
        <v>136</v>
      </c>
      <c r="F154" s="66" t="s">
        <v>137</v>
      </c>
      <c r="G154" s="64"/>
      <c r="H154" s="67" t="s">
        <v>140</v>
      </c>
      <c r="I154" s="68" t="s">
        <v>141</v>
      </c>
      <c r="K154" s="69" t="s">
        <v>113</v>
      </c>
      <c r="L154" s="70" t="s">
        <v>114</v>
      </c>
    </row>
    <row r="155" spans="1:12" x14ac:dyDescent="0.35">
      <c r="A155" s="255"/>
      <c r="B155" s="71" t="str">
        <f>' B_Populations'!$A$9</f>
        <v>&lt;1</v>
      </c>
      <c r="C155" s="72"/>
      <c r="D155" s="73"/>
      <c r="E155" s="74">
        <f>' B_Populations'!B154</f>
        <v>0</v>
      </c>
      <c r="F155" s="75">
        <f>IF(E155=0,0,($C$155/$E$155)*100000)</f>
        <v>0</v>
      </c>
      <c r="G155" s="73"/>
      <c r="H155" s="76">
        <v>3795</v>
      </c>
      <c r="I155" s="77">
        <v>1.3818E-2</v>
      </c>
      <c r="J155" s="73"/>
      <c r="K155" s="78" t="str">
        <f>' B_Populations'!$A$9</f>
        <v>&lt;1</v>
      </c>
      <c r="L155" s="79">
        <f>F155*I155</f>
        <v>0</v>
      </c>
    </row>
    <row r="156" spans="1:12" x14ac:dyDescent="0.35">
      <c r="A156" s="255"/>
      <c r="B156" s="80" t="str">
        <f>' B_Populations'!$A$10</f>
        <v>1-4</v>
      </c>
      <c r="C156" s="81"/>
      <c r="D156" s="73"/>
      <c r="E156" s="74">
        <f>' B_Populations'!B155</f>
        <v>0</v>
      </c>
      <c r="F156" s="75">
        <f>IF(E156=0,0,($C$156/$E$156)*100000)</f>
        <v>0</v>
      </c>
      <c r="G156" s="73"/>
      <c r="H156" s="76">
        <v>15192</v>
      </c>
      <c r="I156" s="77">
        <v>5.5316999999999998E-2</v>
      </c>
      <c r="J156" s="73"/>
      <c r="K156" s="82" t="str">
        <f>' B_Populations'!$A$10</f>
        <v>1-4</v>
      </c>
      <c r="L156" s="79">
        <f>F156*I156</f>
        <v>0</v>
      </c>
    </row>
    <row r="157" spans="1:12" x14ac:dyDescent="0.35">
      <c r="A157" s="255"/>
      <c r="B157" s="71" t="str">
        <f>' B_Populations'!$A$11</f>
        <v>5-9</v>
      </c>
      <c r="C157" s="81"/>
      <c r="D157" s="73"/>
      <c r="E157" s="74">
        <f>' B_Populations'!B156</f>
        <v>0</v>
      </c>
      <c r="F157" s="75">
        <f>IF(E157=0,0,($C$157/$E$157)*100000)</f>
        <v>0</v>
      </c>
      <c r="G157" s="73"/>
      <c r="H157" s="76">
        <v>19920</v>
      </c>
      <c r="I157" s="77">
        <v>7.2533E-2</v>
      </c>
      <c r="J157" s="73"/>
      <c r="K157" s="78" t="str">
        <f>' B_Populations'!$A$11</f>
        <v>5-9</v>
      </c>
      <c r="L157" s="79">
        <f>F157*I157</f>
        <v>0</v>
      </c>
    </row>
    <row r="158" spans="1:12" x14ac:dyDescent="0.35">
      <c r="A158" s="255"/>
      <c r="B158" s="71" t="str">
        <f>' B_Populations'!$A$12</f>
        <v>10-14</v>
      </c>
      <c r="C158" s="81"/>
      <c r="D158" s="73"/>
      <c r="E158" s="74">
        <f>' B_Populations'!B157</f>
        <v>0</v>
      </c>
      <c r="F158" s="75">
        <f>IF(E158=0,0,($C$158/$E$158)*100000)</f>
        <v>0</v>
      </c>
      <c r="G158" s="73"/>
      <c r="H158" s="76">
        <v>20057</v>
      </c>
      <c r="I158" s="77">
        <v>7.3032E-2</v>
      </c>
      <c r="J158" s="73"/>
      <c r="K158" s="78" t="str">
        <f>' B_Populations'!$A$12</f>
        <v>10-14</v>
      </c>
      <c r="L158" s="79">
        <f>F158*I158</f>
        <v>0</v>
      </c>
    </row>
    <row r="159" spans="1:12" x14ac:dyDescent="0.35">
      <c r="A159" s="255"/>
      <c r="B159" s="71" t="str">
        <f>' B_Populations'!$A$13</f>
        <v>15-17</v>
      </c>
      <c r="C159" s="81"/>
      <c r="D159" s="73"/>
      <c r="E159" s="74">
        <f>' B_Populations'!B158</f>
        <v>0</v>
      </c>
      <c r="F159" s="75">
        <f>IF(E159=0,0,($C$159/$E$159)*100000)</f>
        <v>0</v>
      </c>
      <c r="G159" s="73"/>
      <c r="H159" s="76">
        <v>19820</v>
      </c>
      <c r="I159" s="77">
        <v>7.2168999999999997E-2</v>
      </c>
      <c r="J159" s="73"/>
      <c r="K159" s="78" t="str">
        <f>' B_Populations'!$A$13</f>
        <v>15-17</v>
      </c>
      <c r="L159" s="79">
        <f>F159*I159</f>
        <v>0</v>
      </c>
    </row>
    <row r="160" spans="1:12" x14ac:dyDescent="0.35">
      <c r="A160" s="255"/>
      <c r="B160" s="54" t="s">
        <v>142</v>
      </c>
      <c r="C160" s="83">
        <f t="shared" ref="C160" si="45">SUM(C155:C159)</f>
        <v>0</v>
      </c>
      <c r="E160" s="84">
        <f t="shared" ref="E160" si="46">SUM(E155:E159)</f>
        <v>0</v>
      </c>
      <c r="F160" s="96">
        <f t="shared" ref="F160" si="47">SUM(F155:F159)</f>
        <v>0</v>
      </c>
      <c r="H160" s="85">
        <f>SUM(H155:H159)</f>
        <v>78784</v>
      </c>
      <c r="I160" s="86"/>
      <c r="K160" s="87" t="s">
        <v>142</v>
      </c>
      <c r="L160" s="88">
        <f t="shared" ref="L160" si="48">SUM(L155:L159)</f>
        <v>0</v>
      </c>
    </row>
    <row r="161" spans="1:12" ht="18.5" x14ac:dyDescent="0.45">
      <c r="A161" s="192"/>
      <c r="B161" s="89"/>
      <c r="C161" s="90"/>
      <c r="E161" s="56"/>
      <c r="F161" s="57"/>
      <c r="H161" s="58"/>
      <c r="I161" s="59"/>
      <c r="K161" s="60"/>
      <c r="L161" s="61"/>
    </row>
    <row r="162" spans="1:12" ht="32" x14ac:dyDescent="0.45">
      <c r="A162" s="192"/>
      <c r="B162" s="91"/>
      <c r="C162" s="92"/>
      <c r="E162" s="56"/>
      <c r="F162" s="57"/>
      <c r="H162" s="58"/>
      <c r="I162" s="59"/>
      <c r="K162" s="60"/>
      <c r="L162" s="61" t="s">
        <v>132</v>
      </c>
    </row>
    <row r="163" spans="1:12" ht="46.5" x14ac:dyDescent="0.35">
      <c r="A163" s="256" t="s">
        <v>149</v>
      </c>
      <c r="B163" s="62" t="s">
        <v>113</v>
      </c>
      <c r="C163" s="63" t="s">
        <v>143</v>
      </c>
      <c r="D163" s="64"/>
      <c r="E163" s="65" t="s">
        <v>136</v>
      </c>
      <c r="F163" s="66" t="s">
        <v>137</v>
      </c>
      <c r="G163" s="64"/>
      <c r="H163" s="93" t="s">
        <v>140</v>
      </c>
      <c r="I163" s="94" t="s">
        <v>141</v>
      </c>
      <c r="K163" s="69" t="s">
        <v>113</v>
      </c>
      <c r="L163" s="70" t="s">
        <v>114</v>
      </c>
    </row>
    <row r="164" spans="1:12" x14ac:dyDescent="0.35">
      <c r="A164" s="256"/>
      <c r="B164" s="71" t="str">
        <f>' B_Populations'!$A$9</f>
        <v>&lt;1</v>
      </c>
      <c r="C164" s="72"/>
      <c r="D164" s="73"/>
      <c r="E164" s="74">
        <f>' B_Populations'!B154</f>
        <v>0</v>
      </c>
      <c r="F164" s="75">
        <f>IF(E164=0,0,($C$164/$E$164)*100000)</f>
        <v>0</v>
      </c>
      <c r="G164" s="73"/>
      <c r="H164" s="76">
        <v>3795</v>
      </c>
      <c r="I164" s="77">
        <v>1.3818E-2</v>
      </c>
      <c r="K164" s="78" t="str">
        <f>' B_Populations'!$A$9</f>
        <v>&lt;1</v>
      </c>
      <c r="L164" s="79">
        <f>F164*I164</f>
        <v>0</v>
      </c>
    </row>
    <row r="165" spans="1:12" x14ac:dyDescent="0.35">
      <c r="A165" s="256"/>
      <c r="B165" s="80" t="str">
        <f>' B_Populations'!$A$10</f>
        <v>1-4</v>
      </c>
      <c r="C165" s="81"/>
      <c r="D165" s="73"/>
      <c r="E165" s="74">
        <f>' B_Populations'!B155</f>
        <v>0</v>
      </c>
      <c r="F165" s="75">
        <f>IF(E165=0,0,($C$165/$E$165)*100000)</f>
        <v>0</v>
      </c>
      <c r="G165" s="73"/>
      <c r="H165" s="76">
        <v>15192</v>
      </c>
      <c r="I165" s="77">
        <v>5.5316999999999998E-2</v>
      </c>
      <c r="K165" s="82" t="str">
        <f>' B_Populations'!$A$10</f>
        <v>1-4</v>
      </c>
      <c r="L165" s="79">
        <f>F165*I165</f>
        <v>0</v>
      </c>
    </row>
    <row r="166" spans="1:12" x14ac:dyDescent="0.35">
      <c r="A166" s="256"/>
      <c r="B166" s="71" t="str">
        <f>' B_Populations'!$A$11</f>
        <v>5-9</v>
      </c>
      <c r="C166" s="81"/>
      <c r="D166" s="73"/>
      <c r="E166" s="74">
        <f>' B_Populations'!B156</f>
        <v>0</v>
      </c>
      <c r="F166" s="75">
        <f>IF(E166=0,0,($C$166/$E$166)*100000)</f>
        <v>0</v>
      </c>
      <c r="G166" s="73"/>
      <c r="H166" s="76">
        <v>19920</v>
      </c>
      <c r="I166" s="77">
        <v>7.2533E-2</v>
      </c>
      <c r="K166" s="78" t="str">
        <f>' B_Populations'!$A$11</f>
        <v>5-9</v>
      </c>
      <c r="L166" s="79">
        <f>F166*I166</f>
        <v>0</v>
      </c>
    </row>
    <row r="167" spans="1:12" x14ac:dyDescent="0.35">
      <c r="A167" s="256"/>
      <c r="B167" s="71" t="str">
        <f>' B_Populations'!$A$12</f>
        <v>10-14</v>
      </c>
      <c r="C167" s="81"/>
      <c r="D167" s="73"/>
      <c r="E167" s="74">
        <f>' B_Populations'!B157</f>
        <v>0</v>
      </c>
      <c r="F167" s="75">
        <f>IF(E167=0,0,($C$167/$E$167)*100000)</f>
        <v>0</v>
      </c>
      <c r="G167" s="73"/>
      <c r="H167" s="76">
        <v>20057</v>
      </c>
      <c r="I167" s="77">
        <v>7.3032E-2</v>
      </c>
      <c r="K167" s="78" t="str">
        <f>' B_Populations'!$A$12</f>
        <v>10-14</v>
      </c>
      <c r="L167" s="79">
        <f>F167*I167</f>
        <v>0</v>
      </c>
    </row>
    <row r="168" spans="1:12" x14ac:dyDescent="0.35">
      <c r="A168" s="256"/>
      <c r="B168" s="71" t="str">
        <f>' B_Populations'!$A$13</f>
        <v>15-17</v>
      </c>
      <c r="C168" s="81"/>
      <c r="D168" s="73"/>
      <c r="E168" s="74">
        <f>' B_Populations'!B158</f>
        <v>0</v>
      </c>
      <c r="F168" s="75">
        <f>IF(E168=0,0,($C$168/$E$168)*100000)</f>
        <v>0</v>
      </c>
      <c r="G168" s="73"/>
      <c r="H168" s="76">
        <v>19820</v>
      </c>
      <c r="I168" s="77">
        <v>7.2168999999999997E-2</v>
      </c>
      <c r="K168" s="78" t="str">
        <f>' B_Populations'!$A$13</f>
        <v>15-17</v>
      </c>
      <c r="L168" s="79">
        <f>F168*I168</f>
        <v>0</v>
      </c>
    </row>
    <row r="169" spans="1:12" x14ac:dyDescent="0.35">
      <c r="A169" s="256"/>
      <c r="B169" s="91" t="s">
        <v>142</v>
      </c>
      <c r="C169" s="95">
        <f t="shared" ref="C169" si="49">SUM(C164:C168)</f>
        <v>0</v>
      </c>
      <c r="E169" s="84">
        <f t="shared" ref="E169" si="50">SUM(E164:E168)</f>
        <v>0</v>
      </c>
      <c r="F169" s="96">
        <f t="shared" ref="F169" si="51">SUM(F164:F168)</f>
        <v>0</v>
      </c>
      <c r="H169" s="97">
        <f>SUM(H164:H168)</f>
        <v>78784</v>
      </c>
      <c r="I169" s="98"/>
      <c r="K169" s="87" t="s">
        <v>142</v>
      </c>
      <c r="L169" s="88">
        <f t="shared" ref="L169" si="52">SUM(L164:L168)</f>
        <v>0</v>
      </c>
    </row>
    <row r="170" spans="1:12" ht="18.5" x14ac:dyDescent="0.45">
      <c r="A170" s="192"/>
      <c r="B170" s="89"/>
      <c r="C170" s="90"/>
      <c r="E170" s="56"/>
      <c r="F170" s="57"/>
      <c r="H170" s="58"/>
      <c r="I170" s="59"/>
      <c r="K170" s="60"/>
      <c r="L170" s="61"/>
    </row>
    <row r="171" spans="1:12" ht="32" x14ac:dyDescent="0.45">
      <c r="A171" s="192"/>
      <c r="B171" s="99"/>
      <c r="C171" s="100"/>
      <c r="E171" s="56"/>
      <c r="F171" s="57"/>
      <c r="H171" s="58"/>
      <c r="I171" s="59"/>
      <c r="K171" s="60"/>
      <c r="L171" s="61" t="s">
        <v>132</v>
      </c>
    </row>
    <row r="172" spans="1:12" ht="46.5" x14ac:dyDescent="0.35">
      <c r="A172" s="257" t="s">
        <v>164</v>
      </c>
      <c r="B172" s="62" t="s">
        <v>113</v>
      </c>
      <c r="C172" s="63" t="s">
        <v>146</v>
      </c>
      <c r="D172" s="64"/>
      <c r="E172" s="65" t="s">
        <v>136</v>
      </c>
      <c r="F172" s="66" t="s">
        <v>137</v>
      </c>
      <c r="G172" s="64"/>
      <c r="H172" s="93" t="s">
        <v>140</v>
      </c>
      <c r="I172" s="94" t="s">
        <v>141</v>
      </c>
      <c r="K172" s="69" t="s">
        <v>113</v>
      </c>
      <c r="L172" s="70" t="s">
        <v>114</v>
      </c>
    </row>
    <row r="173" spans="1:12" x14ac:dyDescent="0.35">
      <c r="A173" s="257"/>
      <c r="B173" s="71" t="str">
        <f>' B_Populations'!$A$9</f>
        <v>&lt;1</v>
      </c>
      <c r="C173" s="72"/>
      <c r="D173" s="73"/>
      <c r="E173" s="74">
        <f>' B_Populations'!B154</f>
        <v>0</v>
      </c>
      <c r="F173" s="75">
        <f>IF(E173=0,0,($C$173/$E$173)*100000)</f>
        <v>0</v>
      </c>
      <c r="G173" s="73"/>
      <c r="H173" s="76">
        <v>3795</v>
      </c>
      <c r="I173" s="77">
        <v>1.3818E-2</v>
      </c>
      <c r="K173" s="78" t="str">
        <f>' B_Populations'!$A$9</f>
        <v>&lt;1</v>
      </c>
      <c r="L173" s="79">
        <f>F173*I173</f>
        <v>0</v>
      </c>
    </row>
    <row r="174" spans="1:12" x14ac:dyDescent="0.35">
      <c r="A174" s="257"/>
      <c r="B174" s="80" t="str">
        <f>' B_Populations'!$A$10</f>
        <v>1-4</v>
      </c>
      <c r="C174" s="81"/>
      <c r="D174" s="73"/>
      <c r="E174" s="74">
        <f>' B_Populations'!B155</f>
        <v>0</v>
      </c>
      <c r="F174" s="75">
        <f>IF(E174=0,0,($C$174/$E$174)*100000)</f>
        <v>0</v>
      </c>
      <c r="G174" s="73"/>
      <c r="H174" s="76">
        <v>15192</v>
      </c>
      <c r="I174" s="77">
        <v>5.5316999999999998E-2</v>
      </c>
      <c r="K174" s="82" t="str">
        <f>' B_Populations'!$A$10</f>
        <v>1-4</v>
      </c>
      <c r="L174" s="79">
        <f>F174*I174</f>
        <v>0</v>
      </c>
    </row>
    <row r="175" spans="1:12" x14ac:dyDescent="0.35">
      <c r="A175" s="257"/>
      <c r="B175" s="71" t="str">
        <f>' B_Populations'!$A$11</f>
        <v>5-9</v>
      </c>
      <c r="C175" s="81"/>
      <c r="D175" s="73"/>
      <c r="E175" s="74">
        <f>' B_Populations'!B156</f>
        <v>0</v>
      </c>
      <c r="F175" s="75">
        <f>IF(E175=0,0,($C$175/$E$175)*100000)</f>
        <v>0</v>
      </c>
      <c r="G175" s="73"/>
      <c r="H175" s="76">
        <v>19920</v>
      </c>
      <c r="I175" s="77">
        <v>7.2533E-2</v>
      </c>
      <c r="K175" s="78" t="str">
        <f>' B_Populations'!$A$11</f>
        <v>5-9</v>
      </c>
      <c r="L175" s="79">
        <f>F175*I175</f>
        <v>0</v>
      </c>
    </row>
    <row r="176" spans="1:12" x14ac:dyDescent="0.35">
      <c r="A176" s="257"/>
      <c r="B176" s="71" t="str">
        <f>' B_Populations'!$A$12</f>
        <v>10-14</v>
      </c>
      <c r="C176" s="81"/>
      <c r="D176" s="73"/>
      <c r="E176" s="74">
        <f>' B_Populations'!B157</f>
        <v>0</v>
      </c>
      <c r="F176" s="75">
        <f>IF(E176=0,0,($C$176/$E$176)*100000)</f>
        <v>0</v>
      </c>
      <c r="G176" s="73"/>
      <c r="H176" s="76">
        <v>20057</v>
      </c>
      <c r="I176" s="77">
        <v>7.3032E-2</v>
      </c>
      <c r="K176" s="78" t="str">
        <f>' B_Populations'!$A$12</f>
        <v>10-14</v>
      </c>
      <c r="L176" s="79">
        <f>F176*I176</f>
        <v>0</v>
      </c>
    </row>
    <row r="177" spans="1:12" x14ac:dyDescent="0.35">
      <c r="A177" s="257"/>
      <c r="B177" s="71" t="str">
        <f>' B_Populations'!$A$13</f>
        <v>15-17</v>
      </c>
      <c r="C177" s="81"/>
      <c r="D177" s="73"/>
      <c r="E177" s="74">
        <f>' B_Populations'!B158</f>
        <v>0</v>
      </c>
      <c r="F177" s="75">
        <f>IF(E177=0,0,($C$177/$E$177)*100000)</f>
        <v>0</v>
      </c>
      <c r="G177" s="73"/>
      <c r="H177" s="76">
        <v>19820</v>
      </c>
      <c r="I177" s="77">
        <v>7.2168999999999997E-2</v>
      </c>
      <c r="K177" s="78" t="str">
        <f>' B_Populations'!$A$13</f>
        <v>15-17</v>
      </c>
      <c r="L177" s="79">
        <f>F177*I177</f>
        <v>0</v>
      </c>
    </row>
    <row r="178" spans="1:12" ht="16" thickBot="1" x14ac:dyDescent="0.4">
      <c r="A178" s="257"/>
      <c r="B178" s="101" t="s">
        <v>142</v>
      </c>
      <c r="C178" s="102">
        <f t="shared" ref="C178" si="53">SUM(C173:C177)</f>
        <v>0</v>
      </c>
      <c r="E178" s="103">
        <f t="shared" ref="E178" si="54">SUM(E173:E177)</f>
        <v>0</v>
      </c>
      <c r="F178" s="104">
        <f t="shared" ref="F178" si="55">SUM(F173:F177)</f>
        <v>0</v>
      </c>
      <c r="H178" s="105">
        <f>SUM(H173:H177)</f>
        <v>78784</v>
      </c>
      <c r="I178" s="106"/>
      <c r="K178" s="107" t="s">
        <v>142</v>
      </c>
      <c r="L178" s="108">
        <f t="shared" ref="L178" si="56">SUM(L173:L177)</f>
        <v>0</v>
      </c>
    </row>
  </sheetData>
  <mergeCells count="31">
    <mergeCell ref="B65:C65"/>
    <mergeCell ref="K65:L65"/>
    <mergeCell ref="B7:C7"/>
    <mergeCell ref="K7:L7"/>
    <mergeCell ref="P6:R6"/>
    <mergeCell ref="B36:C36"/>
    <mergeCell ref="K36:L36"/>
    <mergeCell ref="B94:C94"/>
    <mergeCell ref="K94:L94"/>
    <mergeCell ref="B123:C123"/>
    <mergeCell ref="K123:L123"/>
    <mergeCell ref="B152:C152"/>
    <mergeCell ref="K152:L152"/>
    <mergeCell ref="A9:A15"/>
    <mergeCell ref="A18:A24"/>
    <mergeCell ref="A27:A33"/>
    <mergeCell ref="A38:A44"/>
    <mergeCell ref="A47:A53"/>
    <mergeCell ref="A56:A62"/>
    <mergeCell ref="A67:A73"/>
    <mergeCell ref="A76:A82"/>
    <mergeCell ref="A85:A91"/>
    <mergeCell ref="A96:A102"/>
    <mergeCell ref="A154:A160"/>
    <mergeCell ref="A163:A169"/>
    <mergeCell ref="A172:A178"/>
    <mergeCell ref="A105:A111"/>
    <mergeCell ref="A114:A120"/>
    <mergeCell ref="A125:A131"/>
    <mergeCell ref="A134:A140"/>
    <mergeCell ref="A143:A149"/>
  </mergeCells>
  <phoneticPr fontId="3"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3:C22"/>
  <sheetViews>
    <sheetView topLeftCell="A10" workbookViewId="0">
      <selection activeCell="C15" sqref="C15"/>
    </sheetView>
  </sheetViews>
  <sheetFormatPr defaultRowHeight="12.5" x14ac:dyDescent="0.25"/>
  <cols>
    <col min="1" max="1" width="26.26953125" customWidth="1"/>
    <col min="2" max="2" width="27.1796875" customWidth="1"/>
    <col min="3" max="3" width="24.90625" customWidth="1"/>
  </cols>
  <sheetData>
    <row r="13" spans="1:3" ht="47" customHeight="1" x14ac:dyDescent="0.35">
      <c r="A13" s="29" t="s">
        <v>174</v>
      </c>
      <c r="B13" s="264" t="s">
        <v>176</v>
      </c>
      <c r="C13" s="264"/>
    </row>
    <row r="14" spans="1:3" ht="15.5" x14ac:dyDescent="0.35">
      <c r="A14" s="32" t="s">
        <v>185</v>
      </c>
      <c r="B14" s="33" t="s">
        <v>115</v>
      </c>
      <c r="C14" s="33" t="s">
        <v>116</v>
      </c>
    </row>
    <row r="15" spans="1:3" ht="15.5" x14ac:dyDescent="0.35">
      <c r="A15" s="34" t="s">
        <v>125</v>
      </c>
      <c r="B15" s="35"/>
      <c r="C15" s="35"/>
    </row>
    <row r="16" spans="1:3" ht="15.5" x14ac:dyDescent="0.35">
      <c r="A16" s="36" t="s">
        <v>126</v>
      </c>
      <c r="B16" s="35"/>
      <c r="C16" s="35"/>
    </row>
    <row r="17" spans="1:3" ht="15.5" x14ac:dyDescent="0.35">
      <c r="A17" s="36" t="s">
        <v>127</v>
      </c>
      <c r="B17" s="35"/>
      <c r="C17" s="35"/>
    </row>
    <row r="18" spans="1:3" ht="15.5" x14ac:dyDescent="0.35">
      <c r="A18" s="36" t="s">
        <v>128</v>
      </c>
      <c r="B18" s="35"/>
      <c r="C18" s="35"/>
    </row>
    <row r="19" spans="1:3" ht="15.5" x14ac:dyDescent="0.35">
      <c r="A19" s="34" t="s">
        <v>151</v>
      </c>
      <c r="B19" s="35"/>
      <c r="C19" s="35"/>
    </row>
    <row r="20" spans="1:3" ht="13" x14ac:dyDescent="0.3">
      <c r="A20" s="30"/>
      <c r="B20" s="30"/>
      <c r="C20" s="30"/>
    </row>
    <row r="21" spans="1:3" ht="13" x14ac:dyDescent="0.3">
      <c r="A21" s="30"/>
      <c r="B21" s="30"/>
      <c r="C21" s="30"/>
    </row>
    <row r="22" spans="1:3" ht="15.5" x14ac:dyDescent="0.35">
      <c r="A22" s="31" t="s">
        <v>175</v>
      </c>
      <c r="B22" s="31"/>
      <c r="C22" s="31"/>
    </row>
  </sheetData>
  <mergeCells count="1">
    <mergeCell ref="B13:C13"/>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topLeftCell="A4" workbookViewId="0">
      <selection activeCell="B17" sqref="B17"/>
    </sheetView>
  </sheetViews>
  <sheetFormatPr defaultRowHeight="12.5" x14ac:dyDescent="0.25"/>
  <cols>
    <col min="1" max="1" width="22" customWidth="1"/>
    <col min="2" max="2" width="27.81640625" customWidth="1"/>
    <col min="3" max="3" width="28.453125" customWidth="1"/>
    <col min="4" max="4" width="21.453125" customWidth="1"/>
  </cols>
  <sheetData>
    <row r="15" spans="1:6" ht="15.5" customHeight="1" x14ac:dyDescent="0.35">
      <c r="A15" s="37"/>
      <c r="B15" s="264" t="s">
        <v>176</v>
      </c>
      <c r="C15" s="264"/>
      <c r="D15" s="264"/>
      <c r="E15" s="37"/>
      <c r="F15" s="37"/>
    </row>
    <row r="16" spans="1:6" ht="25" customHeight="1" x14ac:dyDescent="0.35">
      <c r="A16" s="32" t="s">
        <v>184</v>
      </c>
      <c r="B16" s="29" t="s">
        <v>150</v>
      </c>
      <c r="C16" s="33" t="s">
        <v>149</v>
      </c>
      <c r="D16" s="33" t="s">
        <v>164</v>
      </c>
      <c r="E16" s="37"/>
      <c r="F16" s="37"/>
    </row>
    <row r="17" spans="1:6" ht="15.5" x14ac:dyDescent="0.35">
      <c r="A17" s="34" t="s">
        <v>177</v>
      </c>
      <c r="B17" s="35"/>
      <c r="C17" s="35"/>
      <c r="D17" s="35"/>
      <c r="E17" s="37"/>
      <c r="F17" s="37"/>
    </row>
    <row r="18" spans="1:6" ht="15.5" x14ac:dyDescent="0.35">
      <c r="A18" s="36" t="s">
        <v>178</v>
      </c>
      <c r="B18" s="35"/>
      <c r="C18" s="35"/>
      <c r="D18" s="35"/>
      <c r="E18" s="37"/>
      <c r="F18" s="37"/>
    </row>
    <row r="19" spans="1:6" ht="15.5" x14ac:dyDescent="0.35">
      <c r="A19" s="36" t="s">
        <v>179</v>
      </c>
      <c r="B19" s="35"/>
      <c r="C19" s="35"/>
      <c r="D19" s="35"/>
      <c r="E19" s="37"/>
      <c r="F19" s="37"/>
    </row>
    <row r="20" spans="1:6" ht="15.5" x14ac:dyDescent="0.35">
      <c r="A20" s="36" t="s">
        <v>180</v>
      </c>
      <c r="B20" s="35"/>
      <c r="C20" s="35"/>
      <c r="D20" s="35"/>
      <c r="E20" s="37"/>
      <c r="F20" s="37"/>
    </row>
    <row r="21" spans="1:6" ht="15.5" x14ac:dyDescent="0.35">
      <c r="A21" s="34" t="s">
        <v>181</v>
      </c>
      <c r="B21" s="35"/>
      <c r="C21" s="35"/>
      <c r="D21" s="35"/>
      <c r="E21" s="37"/>
      <c r="F21" s="37"/>
    </row>
    <row r="22" spans="1:6" ht="15.5" x14ac:dyDescent="0.35">
      <c r="A22" s="37"/>
      <c r="B22" s="37"/>
      <c r="C22" s="37"/>
      <c r="D22" s="37"/>
      <c r="E22" s="37"/>
      <c r="F22" s="37"/>
    </row>
    <row r="23" spans="1:6" ht="15.5" x14ac:dyDescent="0.35">
      <c r="A23" s="31" t="s">
        <v>175</v>
      </c>
      <c r="B23" s="31"/>
      <c r="C23" s="31"/>
      <c r="D23" s="37"/>
      <c r="E23" s="37"/>
      <c r="F23" s="37"/>
    </row>
    <row r="24" spans="1:6" ht="15.5" x14ac:dyDescent="0.35">
      <c r="A24" s="37"/>
      <c r="B24" s="37"/>
      <c r="C24" s="37"/>
      <c r="D24" s="37"/>
      <c r="E24" s="37"/>
      <c r="F24" s="37"/>
    </row>
    <row r="25" spans="1:6" ht="15.5" x14ac:dyDescent="0.35">
      <c r="A25" s="37"/>
      <c r="B25" s="37"/>
      <c r="C25" s="37"/>
      <c r="D25" s="37"/>
      <c r="E25" s="37"/>
      <c r="F25" s="37"/>
    </row>
    <row r="26" spans="1:6" ht="31" x14ac:dyDescent="0.35">
      <c r="A26" s="38" t="s">
        <v>182</v>
      </c>
      <c r="B26" s="38" t="s">
        <v>183</v>
      </c>
      <c r="C26" s="39"/>
      <c r="D26" s="37"/>
      <c r="E26" s="37"/>
      <c r="F26" s="37"/>
    </row>
    <row r="27" spans="1:6" ht="15.5" x14ac:dyDescent="0.35">
      <c r="A27" s="41" t="str">
        <f>A17</f>
        <v>Group 1</v>
      </c>
      <c r="B27" s="40"/>
      <c r="C27" s="37"/>
      <c r="D27" s="37"/>
      <c r="E27" s="37"/>
      <c r="F27" s="37"/>
    </row>
    <row r="28" spans="1:6" ht="15.5" x14ac:dyDescent="0.35">
      <c r="A28" s="41" t="str">
        <f t="shared" ref="A28:A30" si="0">A18</f>
        <v>Group 2</v>
      </c>
      <c r="B28" s="40"/>
      <c r="C28" s="37"/>
      <c r="D28" s="37"/>
      <c r="E28" s="37"/>
      <c r="F28" s="37"/>
    </row>
    <row r="29" spans="1:6" ht="15.5" x14ac:dyDescent="0.35">
      <c r="A29" s="41" t="str">
        <f t="shared" si="0"/>
        <v>Group 3</v>
      </c>
      <c r="B29" s="40"/>
      <c r="C29" s="37"/>
      <c r="D29" s="37"/>
      <c r="E29" s="37"/>
      <c r="F29" s="37"/>
    </row>
    <row r="30" spans="1:6" ht="15.5" x14ac:dyDescent="0.35">
      <c r="A30" s="41" t="str">
        <f t="shared" si="0"/>
        <v>Group 4</v>
      </c>
      <c r="B30" s="40"/>
      <c r="C30" s="37"/>
      <c r="D30" s="37"/>
      <c r="E30" s="37"/>
      <c r="F30" s="37"/>
    </row>
    <row r="31" spans="1:6" ht="15.5" x14ac:dyDescent="0.35">
      <c r="A31" s="41" t="str">
        <f>A21</f>
        <v>Group 5</v>
      </c>
      <c r="B31" s="40"/>
      <c r="C31" s="37"/>
      <c r="D31" s="37"/>
      <c r="E31" s="37"/>
      <c r="F31" s="37"/>
    </row>
    <row r="32" spans="1:6" ht="15.5" x14ac:dyDescent="0.35">
      <c r="A32" s="37"/>
      <c r="B32" s="37"/>
      <c r="C32" s="37"/>
      <c r="D32" s="37"/>
      <c r="E32" s="37"/>
      <c r="F32" s="37"/>
    </row>
    <row r="33" spans="1:6" ht="15.5" x14ac:dyDescent="0.35">
      <c r="A33" s="37"/>
      <c r="B33" s="37"/>
      <c r="C33" s="37"/>
      <c r="D33" s="37"/>
      <c r="E33" s="37"/>
      <c r="F33" s="37"/>
    </row>
    <row r="34" spans="1:6" ht="15.5" x14ac:dyDescent="0.35">
      <c r="A34" s="37"/>
      <c r="B34" s="37"/>
      <c r="C34" s="37"/>
      <c r="D34" s="37"/>
      <c r="E34" s="37"/>
      <c r="F34" s="37"/>
    </row>
  </sheetData>
  <mergeCells count="1">
    <mergeCell ref="B15: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1:O17"/>
  <sheetViews>
    <sheetView topLeftCell="A4" workbookViewId="0">
      <selection activeCell="M10" sqref="M10"/>
    </sheetView>
  </sheetViews>
  <sheetFormatPr defaultRowHeight="12.5" x14ac:dyDescent="0.25"/>
  <cols>
    <col min="1" max="1" width="10.26953125" customWidth="1"/>
    <col min="3" max="3" width="13.54296875" customWidth="1"/>
    <col min="4" max="4" width="8.7265625" customWidth="1"/>
    <col min="5" max="5" width="13.26953125" customWidth="1"/>
    <col min="7" max="7" width="12.7265625" customWidth="1"/>
  </cols>
  <sheetData>
    <row r="1" spans="1:15" s="224" customFormat="1" ht="21" x14ac:dyDescent="0.5">
      <c r="A1" s="222" t="s">
        <v>194</v>
      </c>
      <c r="B1" s="223"/>
      <c r="C1" s="223"/>
      <c r="D1" s="223"/>
      <c r="E1" s="223"/>
      <c r="F1" s="223"/>
      <c r="G1" s="223"/>
      <c r="H1" s="223"/>
      <c r="I1" s="223"/>
      <c r="J1" s="223"/>
      <c r="K1" s="223"/>
      <c r="L1" s="223"/>
      <c r="M1" s="223"/>
      <c r="N1" s="223"/>
      <c r="O1" s="223"/>
    </row>
    <row r="11" spans="1:15" ht="31" customHeight="1" x14ac:dyDescent="0.35">
      <c r="A11" s="271" t="s">
        <v>163</v>
      </c>
      <c r="B11" s="265" t="s">
        <v>150</v>
      </c>
      <c r="C11" s="266"/>
      <c r="D11" s="267" t="s">
        <v>149</v>
      </c>
      <c r="E11" s="268"/>
      <c r="F11" s="269" t="s">
        <v>164</v>
      </c>
      <c r="G11" s="270"/>
    </row>
    <row r="12" spans="1:15" ht="62" x14ac:dyDescent="0.35">
      <c r="A12" s="272"/>
      <c r="B12" s="216" t="s">
        <v>188</v>
      </c>
      <c r="C12" s="216" t="s">
        <v>189</v>
      </c>
      <c r="D12" s="218" t="s">
        <v>188</v>
      </c>
      <c r="E12" s="218" t="s">
        <v>189</v>
      </c>
      <c r="F12" s="220" t="s">
        <v>188</v>
      </c>
      <c r="G12" s="220" t="s">
        <v>189</v>
      </c>
    </row>
    <row r="13" spans="1:15" ht="15.5" x14ac:dyDescent="0.35">
      <c r="A13" s="111">
        <f>' B_Populations'!D3</f>
        <v>0</v>
      </c>
      <c r="B13" s="217">
        <f>'C_Year 1'!C9</f>
        <v>0</v>
      </c>
      <c r="C13" s="217">
        <f>'C_Year 1'!AM9</f>
        <v>0</v>
      </c>
      <c r="D13" s="219">
        <f>'C_Year 1'!C18</f>
        <v>0</v>
      </c>
      <c r="E13" s="219">
        <f>'C_Year 1'!AM18</f>
        <v>0</v>
      </c>
      <c r="F13" s="221">
        <f>'C_Year 1'!C27</f>
        <v>0</v>
      </c>
      <c r="G13" s="221">
        <f>'C_Year 1'!AM27</f>
        <v>0</v>
      </c>
    </row>
    <row r="14" spans="1:15" ht="15.5" x14ac:dyDescent="0.35">
      <c r="A14" s="111">
        <f>' B_Populations'!D17</f>
        <v>0</v>
      </c>
      <c r="B14" s="217">
        <f>'D_Year 2'!C9</f>
        <v>0</v>
      </c>
      <c r="C14" s="217">
        <f>'D_Year 2'!AM9</f>
        <v>0</v>
      </c>
      <c r="D14" s="219">
        <f>'D_Year 2'!C18</f>
        <v>0</v>
      </c>
      <c r="E14" s="219">
        <f>'D_Year 2'!AM18</f>
        <v>0</v>
      </c>
      <c r="F14" s="221">
        <f>'D_Year 2'!C27</f>
        <v>0</v>
      </c>
      <c r="G14" s="221">
        <f>'D_Year 2'!AM27</f>
        <v>0</v>
      </c>
    </row>
    <row r="15" spans="1:15" ht="15.5" x14ac:dyDescent="0.35">
      <c r="A15" s="111">
        <f>' B_Populations'!D30</f>
        <v>0</v>
      </c>
      <c r="B15" s="217">
        <f>'E_Year 3'!C9</f>
        <v>0</v>
      </c>
      <c r="C15" s="217">
        <f>'E_Year 3'!AM9</f>
        <v>0</v>
      </c>
      <c r="D15" s="219">
        <f>'E_Year 3'!C18</f>
        <v>0</v>
      </c>
      <c r="E15" s="219">
        <f>'E_Year 3'!AM18</f>
        <v>0</v>
      </c>
      <c r="F15" s="221">
        <f>'E_Year 3'!C27</f>
        <v>0</v>
      </c>
      <c r="G15" s="221">
        <f>'E_Year 3'!AM27</f>
        <v>0</v>
      </c>
    </row>
    <row r="16" spans="1:15" ht="15.5" x14ac:dyDescent="0.35">
      <c r="A16" s="111">
        <f>' B_Populations'!D43</f>
        <v>0</v>
      </c>
      <c r="B16" s="217">
        <f>'F_Year 4'!C9</f>
        <v>0</v>
      </c>
      <c r="C16" s="217">
        <f>'F_Year 4'!AM9</f>
        <v>0</v>
      </c>
      <c r="D16" s="219">
        <f>'F_Year 4'!C18</f>
        <v>0</v>
      </c>
      <c r="E16" s="219">
        <f>'F_Year 4'!AM18</f>
        <v>0</v>
      </c>
      <c r="F16" s="221">
        <f>'F_Year 4'!C27</f>
        <v>0</v>
      </c>
      <c r="G16" s="221">
        <f>'F_Year 4'!AM27</f>
        <v>0</v>
      </c>
    </row>
    <row r="17" spans="1:7" ht="15.5" x14ac:dyDescent="0.35">
      <c r="A17" s="111">
        <f>' B_Populations'!D56</f>
        <v>0</v>
      </c>
      <c r="B17" s="217">
        <f>'G_Year 5'!C9</f>
        <v>0</v>
      </c>
      <c r="C17" s="217">
        <f>'G_Year 5'!AM9</f>
        <v>0</v>
      </c>
      <c r="D17" s="219">
        <f>'G_Year 5'!C18</f>
        <v>0</v>
      </c>
      <c r="E17" s="219">
        <f>'G_Year 5'!AM18</f>
        <v>0</v>
      </c>
      <c r="F17" s="221">
        <f>'G_Year 5'!C27</f>
        <v>0</v>
      </c>
      <c r="G17" s="221">
        <f>'G_Year 5'!AM27</f>
        <v>0</v>
      </c>
    </row>
  </sheetData>
  <mergeCells count="4">
    <mergeCell ref="B11:C11"/>
    <mergeCell ref="D11:E11"/>
    <mergeCell ref="F11:G11"/>
    <mergeCell ref="A11:A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e56a9a4a-99a3-4708-b025-cc895b1fb658"/>
    <ds:schemaRef ds:uri="http://purl.org/dc/elements/1.1/"/>
    <ds:schemaRef ds:uri="http://purl.org/dc/dcmitype/"/>
    <ds:schemaRef ds:uri="http://schemas.microsoft.com/office/2006/metadata/properties"/>
    <ds:schemaRef ds:uri="2F268C32-F5A8-4CF2-8D20-4ED9A23D9D6A"/>
    <ds:schemaRef ds:uri="http://www.w3.org/XML/1998/namespace"/>
    <ds:schemaRef ds:uri="http://schemas.microsoft.com/office/2006/documentManagement/types"/>
    <ds:schemaRef ds:uri="http://schemas.microsoft.com/office/infopath/2007/PartnerControls"/>
    <ds:schemaRef ds:uri="d2b2d159-3ad8-40dc-8c1e-969183b28281"/>
    <ds:schemaRef ds:uri="http://schemas.openxmlformats.org/package/2006/metadata/core-properties"/>
    <ds:schemaRef ds:uri="a369dffc-b10b-4e7f-9605-9472120fff0b"/>
    <ds:schemaRef ds:uri="9d35be4f-046c-49d8-91e8-e6c6f0e5b7cb"/>
    <ds:schemaRef ds:uri="9e60e796-0612-4d21-b42b-f8375543952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H_Table 1</vt:lpstr>
      <vt:lpstr>I_Figure 1</vt:lpstr>
      <vt:lpstr>J_Figure 2</vt:lpstr>
      <vt:lpstr>K_Optional Figure 3</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2022-08-10T21:26:02Z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