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codeName="ThisWorkbook" defaultThemeVersion="124226"/>
  <mc:AlternateContent xmlns:mc="http://schemas.openxmlformats.org/markup-compatibility/2006">
    <mc:Choice Requires="x15">
      <x15ac:absPath xmlns:x15ac="http://schemas.microsoft.com/office/spreadsheetml/2010/11/ac" url="C:\Users\skhan\Downloads\"/>
    </mc:Choice>
  </mc:AlternateContent>
  <xr:revisionPtr revIDLastSave="0" documentId="8_{F232ECED-823D-40DD-A1AC-D943B0B949A8}" xr6:coauthVersionLast="47" xr6:coauthVersionMax="47" xr10:uidLastSave="{00000000-0000-0000-0000-000000000000}"/>
  <bookViews>
    <workbookView xWindow="-28920" yWindow="-105" windowWidth="29040" windowHeight="15840" tabRatio="811" firstSheet="1" activeTab="11" xr2:uid="{00000000-000D-0000-FFFF-FFFF00000000}"/>
  </bookViews>
  <sheets>
    <sheet name="A_Instructions" sheetId="38" r:id="rId1"/>
    <sheet name=" B_Populations" sheetId="10" r:id="rId2"/>
    <sheet name="C_Year 1" sheetId="24" r:id="rId3"/>
    <sheet name="D_Year 2" sheetId="21" r:id="rId4"/>
    <sheet name="E_Year 3" sheetId="20" r:id="rId5"/>
    <sheet name="F_Year 4" sheetId="19" r:id="rId6"/>
    <sheet name="G_Year 5" sheetId="9" r:id="rId7"/>
    <sheet name="H_Table 1 Rates by Year" sheetId="31" r:id="rId8"/>
    <sheet name="I_Figure 1 Mechanisms" sheetId="33" r:id="rId9"/>
    <sheet name="J_Figure 2 Age and Sex" sheetId="34" r:id="rId10"/>
    <sheet name="K_Optional Figure 3 Race Groups" sheetId="35" r:id="rId11"/>
    <sheet name="L_Report" sheetId="37" r:id="rId12"/>
  </sheets>
  <externalReferences>
    <externalReference r:id="rId13"/>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67" i="37" l="1"/>
  <c r="X67" i="37"/>
  <c r="Y67" i="37"/>
  <c r="W68" i="37"/>
  <c r="X68" i="37"/>
  <c r="Y68" i="37"/>
  <c r="W69" i="37"/>
  <c r="X69" i="37"/>
  <c r="Y69" i="37"/>
  <c r="W70" i="37"/>
  <c r="X70" i="37"/>
  <c r="Y70" i="37"/>
  <c r="Y66" i="37"/>
  <c r="X66" i="37"/>
  <c r="W66" i="37"/>
  <c r="V67" i="37"/>
  <c r="V68" i="37"/>
  <c r="V69" i="37"/>
  <c r="V70" i="37"/>
  <c r="V66" i="37"/>
  <c r="G62" i="37"/>
  <c r="G63" i="37"/>
  <c r="G64" i="37"/>
  <c r="G65" i="37"/>
  <c r="F62" i="37"/>
  <c r="F63" i="37"/>
  <c r="F64" i="37"/>
  <c r="F65" i="37"/>
  <c r="G61" i="37"/>
  <c r="F61" i="37"/>
  <c r="E62" i="37"/>
  <c r="E63" i="37"/>
  <c r="E64" i="37"/>
  <c r="E65" i="37"/>
  <c r="E61" i="37"/>
  <c r="D62" i="37"/>
  <c r="D63" i="37"/>
  <c r="D64" i="37"/>
  <c r="D65" i="37"/>
  <c r="D61" i="37"/>
  <c r="P8" i="33"/>
  <c r="Z19" i="37"/>
  <c r="Z18" i="37"/>
  <c r="Z17" i="37"/>
  <c r="Z16" i="37"/>
  <c r="Z15" i="37"/>
  <c r="Z14" i="37"/>
  <c r="Y19" i="37"/>
  <c r="Y18" i="37"/>
  <c r="Y17" i="37"/>
  <c r="Y16" i="37"/>
  <c r="Y15" i="37"/>
  <c r="X19" i="37"/>
  <c r="X18" i="37"/>
  <c r="X17" i="37"/>
  <c r="X16" i="37"/>
  <c r="X15" i="37"/>
  <c r="Y14" i="37"/>
  <c r="X14" i="37"/>
  <c r="W19" i="37"/>
  <c r="W15" i="37"/>
  <c r="W16" i="37"/>
  <c r="W17" i="37"/>
  <c r="W18" i="37"/>
  <c r="W14" i="37"/>
  <c r="G31" i="37"/>
  <c r="G30" i="37"/>
  <c r="G29" i="37"/>
  <c r="G28" i="37"/>
  <c r="G27" i="37"/>
  <c r="E31" i="37"/>
  <c r="E30" i="37"/>
  <c r="E29" i="37"/>
  <c r="E28" i="37"/>
  <c r="E27" i="37"/>
  <c r="F31" i="37"/>
  <c r="F30" i="37"/>
  <c r="F29" i="37"/>
  <c r="F28" i="37"/>
  <c r="F27" i="37"/>
  <c r="D31" i="37"/>
  <c r="D30" i="37"/>
  <c r="D29" i="37"/>
  <c r="D28" i="37"/>
  <c r="D27" i="37"/>
  <c r="C31" i="37"/>
  <c r="C30" i="37"/>
  <c r="C29" i="37"/>
  <c r="C28" i="37"/>
  <c r="C27" i="37"/>
  <c r="B31" i="37"/>
  <c r="B30" i="37"/>
  <c r="B29" i="37"/>
  <c r="B28" i="37"/>
  <c r="B27" i="37"/>
  <c r="A31" i="37"/>
  <c r="A30" i="37"/>
  <c r="A29" i="37"/>
  <c r="A28" i="37"/>
  <c r="A27" i="37"/>
  <c r="A29" i="34"/>
  <c r="A30" i="34"/>
  <c r="A31" i="34"/>
  <c r="A32" i="34"/>
  <c r="A28" i="34"/>
  <c r="A17" i="34"/>
  <c r="A18" i="34"/>
  <c r="A19" i="34"/>
  <c r="A20" i="34"/>
  <c r="A16" i="34"/>
  <c r="A62" i="10" l="1"/>
  <c r="A63" i="10"/>
  <c r="A64" i="10"/>
  <c r="A65" i="10"/>
  <c r="A61" i="10"/>
  <c r="A49" i="10"/>
  <c r="A50" i="10"/>
  <c r="A51" i="10"/>
  <c r="A52" i="10"/>
  <c r="A48" i="10"/>
  <c r="A36" i="10"/>
  <c r="A37" i="10"/>
  <c r="A38" i="10"/>
  <c r="A39" i="10"/>
  <c r="A35" i="10"/>
  <c r="A23" i="10"/>
  <c r="A24" i="10"/>
  <c r="A25" i="10"/>
  <c r="A26" i="10"/>
  <c r="A22" i="10"/>
  <c r="T60" i="10"/>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A1" i="9"/>
  <c r="A1" i="19"/>
  <c r="A1" i="20"/>
  <c r="A1" i="21"/>
  <c r="A1" i="24"/>
  <c r="R4" i="24"/>
  <c r="P4" i="21"/>
  <c r="T4" i="21"/>
  <c r="U4" i="21" s="1"/>
  <c r="A28" i="35"/>
  <c r="A29" i="35"/>
  <c r="A30" i="35"/>
  <c r="A31" i="35"/>
  <c r="A27" i="35"/>
  <c r="R6" i="24"/>
  <c r="S6" i="24" s="1"/>
  <c r="H178" i="33"/>
  <c r="C178" i="33"/>
  <c r="K177" i="33"/>
  <c r="E177" i="33"/>
  <c r="F177" i="33" s="1"/>
  <c r="L177" i="33" s="1"/>
  <c r="B177" i="33"/>
  <c r="K176" i="33"/>
  <c r="E176" i="33"/>
  <c r="F176" i="33" s="1"/>
  <c r="L176" i="33" s="1"/>
  <c r="B176" i="33"/>
  <c r="K175" i="33"/>
  <c r="E175" i="33"/>
  <c r="F175" i="33" s="1"/>
  <c r="L175" i="33" s="1"/>
  <c r="B175" i="33"/>
  <c r="K174" i="33"/>
  <c r="E174" i="33"/>
  <c r="F174" i="33" s="1"/>
  <c r="B174" i="33"/>
  <c r="K173" i="33"/>
  <c r="E173" i="33"/>
  <c r="B173" i="33"/>
  <c r="H169" i="33"/>
  <c r="C169" i="33"/>
  <c r="K168" i="33"/>
  <c r="E168" i="33"/>
  <c r="B168" i="33"/>
  <c r="K167" i="33"/>
  <c r="E167" i="33"/>
  <c r="B167" i="33"/>
  <c r="K166" i="33"/>
  <c r="E166" i="33"/>
  <c r="F166" i="33" s="1"/>
  <c r="L166" i="33" s="1"/>
  <c r="B166" i="33"/>
  <c r="K165" i="33"/>
  <c r="E165" i="33"/>
  <c r="F165" i="33" s="1"/>
  <c r="L165" i="33" s="1"/>
  <c r="B165" i="33"/>
  <c r="K164" i="33"/>
  <c r="E164" i="33"/>
  <c r="F164" i="33" s="1"/>
  <c r="L164" i="33" s="1"/>
  <c r="B164" i="33"/>
  <c r="H160" i="33"/>
  <c r="C160" i="33"/>
  <c r="K159" i="33"/>
  <c r="E159" i="33"/>
  <c r="F159" i="33" s="1"/>
  <c r="B159" i="33"/>
  <c r="K158" i="33"/>
  <c r="E158" i="33"/>
  <c r="B158" i="33"/>
  <c r="K157" i="33"/>
  <c r="E157" i="33"/>
  <c r="B157" i="33"/>
  <c r="K156" i="33"/>
  <c r="E156" i="33"/>
  <c r="B156" i="33"/>
  <c r="K155" i="33"/>
  <c r="E155" i="33"/>
  <c r="B155" i="33"/>
  <c r="H149" i="33"/>
  <c r="C149" i="33"/>
  <c r="K148" i="33"/>
  <c r="E148" i="33"/>
  <c r="F148" i="33" s="1"/>
  <c r="L148" i="33" s="1"/>
  <c r="B148" i="33"/>
  <c r="K147" i="33"/>
  <c r="E147" i="33"/>
  <c r="F147" i="33" s="1"/>
  <c r="L147" i="33" s="1"/>
  <c r="B147" i="33"/>
  <c r="K146" i="33"/>
  <c r="E146" i="33"/>
  <c r="F146" i="33" s="1"/>
  <c r="L146" i="33" s="1"/>
  <c r="B146" i="33"/>
  <c r="K145" i="33"/>
  <c r="E145" i="33"/>
  <c r="F145" i="33" s="1"/>
  <c r="B145" i="33"/>
  <c r="K144" i="33"/>
  <c r="E144" i="33"/>
  <c r="B144" i="33"/>
  <c r="H140" i="33"/>
  <c r="C140" i="33"/>
  <c r="K139" i="33"/>
  <c r="E139" i="33"/>
  <c r="F139" i="33" s="1"/>
  <c r="B139" i="33"/>
  <c r="K138" i="33"/>
  <c r="E138" i="33"/>
  <c r="B138" i="33"/>
  <c r="K137" i="33"/>
  <c r="E137" i="33"/>
  <c r="F137" i="33" s="1"/>
  <c r="L137" i="33" s="1"/>
  <c r="B137" i="33"/>
  <c r="K136" i="33"/>
  <c r="E136" i="33"/>
  <c r="F136" i="33" s="1"/>
  <c r="L136" i="33" s="1"/>
  <c r="B136" i="33"/>
  <c r="K135" i="33"/>
  <c r="E135" i="33"/>
  <c r="B135" i="33"/>
  <c r="H131" i="33"/>
  <c r="C131" i="33"/>
  <c r="K130" i="33"/>
  <c r="E130" i="33"/>
  <c r="F130" i="33" s="1"/>
  <c r="B130" i="33"/>
  <c r="K129" i="33"/>
  <c r="E129" i="33"/>
  <c r="F129" i="33" s="1"/>
  <c r="B129" i="33"/>
  <c r="K128" i="33"/>
  <c r="E128" i="33"/>
  <c r="B128" i="33"/>
  <c r="K127" i="33"/>
  <c r="E127" i="33"/>
  <c r="F127" i="33" s="1"/>
  <c r="B127" i="33"/>
  <c r="K126" i="33"/>
  <c r="E126" i="33"/>
  <c r="B126" i="33"/>
  <c r="H120" i="33"/>
  <c r="C120" i="33"/>
  <c r="K119" i="33"/>
  <c r="E119" i="33"/>
  <c r="F119" i="33" s="1"/>
  <c r="B119" i="33"/>
  <c r="K118" i="33"/>
  <c r="E118" i="33"/>
  <c r="F118" i="33" s="1"/>
  <c r="B118" i="33"/>
  <c r="K117" i="33"/>
  <c r="E117" i="33"/>
  <c r="F117" i="33" s="1"/>
  <c r="L117" i="33" s="1"/>
  <c r="B117" i="33"/>
  <c r="K116" i="33"/>
  <c r="E116" i="33"/>
  <c r="F116" i="33" s="1"/>
  <c r="L116" i="33" s="1"/>
  <c r="B116" i="33"/>
  <c r="K115" i="33"/>
  <c r="E115" i="33"/>
  <c r="B115" i="33"/>
  <c r="H111" i="33"/>
  <c r="C111" i="33"/>
  <c r="K110" i="33"/>
  <c r="E110" i="33"/>
  <c r="F110" i="33" s="1"/>
  <c r="B110" i="33"/>
  <c r="K109" i="33"/>
  <c r="E109" i="33"/>
  <c r="F109" i="33" s="1"/>
  <c r="B109" i="33"/>
  <c r="K108" i="33"/>
  <c r="E108" i="33"/>
  <c r="F108" i="33" s="1"/>
  <c r="B108" i="33"/>
  <c r="K107" i="33"/>
  <c r="E107" i="33"/>
  <c r="B107" i="33"/>
  <c r="K106" i="33"/>
  <c r="E106" i="33"/>
  <c r="F106" i="33" s="1"/>
  <c r="B106" i="33"/>
  <c r="H102" i="33"/>
  <c r="C102" i="33"/>
  <c r="K101" i="33"/>
  <c r="E101" i="33"/>
  <c r="F101" i="33" s="1"/>
  <c r="L101" i="33" s="1"/>
  <c r="B101" i="33"/>
  <c r="K100" i="33"/>
  <c r="E100" i="33"/>
  <c r="B100" i="33"/>
  <c r="K99" i="33"/>
  <c r="E99" i="33"/>
  <c r="F99" i="33" s="1"/>
  <c r="B99" i="33"/>
  <c r="K98" i="33"/>
  <c r="E98" i="33"/>
  <c r="F98" i="33" s="1"/>
  <c r="B98" i="33"/>
  <c r="K97" i="33"/>
  <c r="E97" i="33"/>
  <c r="B97" i="33"/>
  <c r="H91" i="33"/>
  <c r="C91" i="33"/>
  <c r="K90" i="33"/>
  <c r="E90" i="33"/>
  <c r="F90" i="33" s="1"/>
  <c r="L90" i="33" s="1"/>
  <c r="B90" i="33"/>
  <c r="K89" i="33"/>
  <c r="E89" i="33"/>
  <c r="F89" i="33" s="1"/>
  <c r="B89" i="33"/>
  <c r="K88" i="33"/>
  <c r="E88" i="33"/>
  <c r="F88" i="33" s="1"/>
  <c r="L88" i="33" s="1"/>
  <c r="B88" i="33"/>
  <c r="K87" i="33"/>
  <c r="E87" i="33"/>
  <c r="F87" i="33" s="1"/>
  <c r="B87" i="33"/>
  <c r="K86" i="33"/>
  <c r="E86" i="33"/>
  <c r="B86" i="33"/>
  <c r="H82" i="33"/>
  <c r="C82" i="33"/>
  <c r="K81" i="33"/>
  <c r="E81" i="33"/>
  <c r="F81" i="33" s="1"/>
  <c r="B81" i="33"/>
  <c r="K80" i="33"/>
  <c r="E80" i="33"/>
  <c r="F80" i="33" s="1"/>
  <c r="B80" i="33"/>
  <c r="K79" i="33"/>
  <c r="E79" i="33"/>
  <c r="F79" i="33" s="1"/>
  <c r="L79" i="33" s="1"/>
  <c r="B79" i="33"/>
  <c r="K78" i="33"/>
  <c r="E78" i="33"/>
  <c r="F78" i="33" s="1"/>
  <c r="B78" i="33"/>
  <c r="K77" i="33"/>
  <c r="E77" i="33"/>
  <c r="F77" i="33" s="1"/>
  <c r="L77" i="33" s="1"/>
  <c r="B77" i="33"/>
  <c r="H73" i="33"/>
  <c r="C73" i="33"/>
  <c r="K72" i="33"/>
  <c r="E72" i="33"/>
  <c r="B72" i="33"/>
  <c r="K71" i="33"/>
  <c r="E71" i="33"/>
  <c r="B71" i="33"/>
  <c r="K70" i="33"/>
  <c r="E70" i="33"/>
  <c r="F70" i="33" s="1"/>
  <c r="L70" i="33" s="1"/>
  <c r="B70" i="33"/>
  <c r="K69" i="33"/>
  <c r="E69" i="33"/>
  <c r="B69" i="33"/>
  <c r="K68" i="33"/>
  <c r="E68" i="33"/>
  <c r="B68" i="33"/>
  <c r="H62" i="33"/>
  <c r="C62" i="33"/>
  <c r="K61" i="33"/>
  <c r="E61" i="33"/>
  <c r="F61" i="33" s="1"/>
  <c r="L61" i="33" s="1"/>
  <c r="B61" i="33"/>
  <c r="K60" i="33"/>
  <c r="E60" i="33"/>
  <c r="B60" i="33"/>
  <c r="K59" i="33"/>
  <c r="B59" i="33"/>
  <c r="K58" i="33"/>
  <c r="E58" i="33"/>
  <c r="F58" i="33" s="1"/>
  <c r="B58" i="33"/>
  <c r="K57" i="33"/>
  <c r="E57" i="33"/>
  <c r="F57" i="33" s="1"/>
  <c r="B57" i="33"/>
  <c r="H53" i="33"/>
  <c r="C53" i="33"/>
  <c r="K52" i="33"/>
  <c r="E52" i="33"/>
  <c r="F52" i="33" s="1"/>
  <c r="B52" i="33"/>
  <c r="K51" i="33"/>
  <c r="E51" i="33"/>
  <c r="F51" i="33" s="1"/>
  <c r="B51" i="33"/>
  <c r="K50" i="33"/>
  <c r="B50" i="33"/>
  <c r="K49" i="33"/>
  <c r="E49" i="33"/>
  <c r="F49" i="33" s="1"/>
  <c r="B49" i="33"/>
  <c r="K48" i="33"/>
  <c r="E48" i="33"/>
  <c r="F48" i="33" s="1"/>
  <c r="B48" i="33"/>
  <c r="H44" i="33"/>
  <c r="C44" i="33"/>
  <c r="K43" i="33"/>
  <c r="E43" i="33"/>
  <c r="F43" i="33" s="1"/>
  <c r="L43" i="33" s="1"/>
  <c r="B43" i="33"/>
  <c r="K42" i="33"/>
  <c r="E42" i="33"/>
  <c r="F42" i="33" s="1"/>
  <c r="L42" i="33" s="1"/>
  <c r="B42" i="33"/>
  <c r="K41" i="33"/>
  <c r="B41" i="33"/>
  <c r="K40" i="33"/>
  <c r="E40" i="33"/>
  <c r="F40" i="33" s="1"/>
  <c r="L40" i="33" s="1"/>
  <c r="B40" i="33"/>
  <c r="K39" i="33"/>
  <c r="E39" i="33"/>
  <c r="F39" i="33" s="1"/>
  <c r="B39" i="33"/>
  <c r="H33" i="33"/>
  <c r="C33" i="33"/>
  <c r="K32" i="33"/>
  <c r="E32" i="33"/>
  <c r="F32" i="33" s="1"/>
  <c r="B32" i="33"/>
  <c r="K31" i="33"/>
  <c r="E31" i="33"/>
  <c r="F31" i="33" s="1"/>
  <c r="B31" i="33"/>
  <c r="K30" i="33"/>
  <c r="E30" i="33"/>
  <c r="B30" i="33"/>
  <c r="K29" i="33"/>
  <c r="E29" i="33"/>
  <c r="B29" i="33"/>
  <c r="K28" i="33"/>
  <c r="E28" i="33"/>
  <c r="F28" i="33" s="1"/>
  <c r="B28" i="33"/>
  <c r="H24" i="33"/>
  <c r="C24" i="33"/>
  <c r="K23" i="33"/>
  <c r="E23" i="33"/>
  <c r="B23" i="33"/>
  <c r="K22" i="33"/>
  <c r="E22" i="33"/>
  <c r="B22" i="33"/>
  <c r="K21" i="33"/>
  <c r="E21" i="33"/>
  <c r="F21" i="33" s="1"/>
  <c r="B21" i="33"/>
  <c r="K20" i="33"/>
  <c r="E20" i="33"/>
  <c r="F20" i="33" s="1"/>
  <c r="B20" i="33"/>
  <c r="K19" i="33"/>
  <c r="E19" i="33"/>
  <c r="F19" i="33" s="1"/>
  <c r="B19" i="33"/>
  <c r="H15" i="33"/>
  <c r="C15" i="33"/>
  <c r="K14" i="33"/>
  <c r="E14" i="33"/>
  <c r="F14" i="33" s="1"/>
  <c r="L14" i="33" s="1"/>
  <c r="B14" i="33"/>
  <c r="K13" i="33"/>
  <c r="E13" i="33"/>
  <c r="F13" i="33" s="1"/>
  <c r="L13" i="33" s="1"/>
  <c r="B13" i="33"/>
  <c r="K12" i="33"/>
  <c r="E12" i="33"/>
  <c r="F12" i="33" s="1"/>
  <c r="L12" i="33" s="1"/>
  <c r="B12" i="33"/>
  <c r="K11" i="33"/>
  <c r="E11" i="33"/>
  <c r="F11" i="33" s="1"/>
  <c r="L11" i="33" s="1"/>
  <c r="B11" i="33"/>
  <c r="K10" i="33"/>
  <c r="E10" i="33"/>
  <c r="F10" i="33" s="1"/>
  <c r="B10" i="33"/>
  <c r="AF23" i="9"/>
  <c r="AF24" i="9"/>
  <c r="AF25" i="9"/>
  <c r="AF26" i="9"/>
  <c r="AD23" i="9"/>
  <c r="AD24" i="9"/>
  <c r="AD25" i="9"/>
  <c r="AD26" i="9"/>
  <c r="AF22" i="9"/>
  <c r="AD22" i="9"/>
  <c r="AF14" i="9"/>
  <c r="AF15" i="9"/>
  <c r="AF16" i="9"/>
  <c r="AF17" i="9"/>
  <c r="AD14" i="9"/>
  <c r="AD15" i="9"/>
  <c r="AD16" i="9"/>
  <c r="AD17" i="9"/>
  <c r="AF13" i="9"/>
  <c r="AD13" i="9"/>
  <c r="AF5" i="9"/>
  <c r="AF6" i="9"/>
  <c r="AF7" i="9"/>
  <c r="AF8" i="9"/>
  <c r="AD5" i="9"/>
  <c r="AD6" i="9"/>
  <c r="AD7" i="9"/>
  <c r="AD8" i="9"/>
  <c r="AB23" i="9"/>
  <c r="AB24" i="9"/>
  <c r="AB25" i="9"/>
  <c r="AB26" i="9"/>
  <c r="AB22" i="9"/>
  <c r="AB14" i="9"/>
  <c r="AB15" i="9"/>
  <c r="AB16" i="9"/>
  <c r="AB17" i="9"/>
  <c r="AB13" i="9"/>
  <c r="AB4" i="9"/>
  <c r="AB5" i="9"/>
  <c r="AB6" i="9"/>
  <c r="AB7" i="9"/>
  <c r="AB8" i="9"/>
  <c r="Z23" i="9"/>
  <c r="Z24" i="9"/>
  <c r="Z25" i="9"/>
  <c r="Z26" i="9"/>
  <c r="Z22" i="9"/>
  <c r="Z14" i="9"/>
  <c r="Z15" i="9"/>
  <c r="Z16" i="9"/>
  <c r="Z17" i="9"/>
  <c r="Z13" i="9"/>
  <c r="Z4" i="9"/>
  <c r="Z5" i="9"/>
  <c r="Z6" i="9"/>
  <c r="Z7" i="9"/>
  <c r="Z8" i="9"/>
  <c r="X23" i="9"/>
  <c r="X24" i="9"/>
  <c r="X25" i="9"/>
  <c r="X26" i="9"/>
  <c r="X22" i="9"/>
  <c r="X14" i="9"/>
  <c r="X15" i="9"/>
  <c r="X16" i="9"/>
  <c r="X17" i="9"/>
  <c r="X13" i="9"/>
  <c r="X4" i="9"/>
  <c r="X5" i="9"/>
  <c r="X6" i="9"/>
  <c r="X7" i="9"/>
  <c r="X8" i="9"/>
  <c r="V23" i="9"/>
  <c r="V24" i="9"/>
  <c r="V25" i="9"/>
  <c r="V26" i="9"/>
  <c r="V22" i="9"/>
  <c r="V14" i="9"/>
  <c r="V15" i="9"/>
  <c r="V16" i="9"/>
  <c r="V17" i="9"/>
  <c r="V13" i="9"/>
  <c r="V4" i="9"/>
  <c r="V5" i="9"/>
  <c r="V6" i="9"/>
  <c r="V7" i="9"/>
  <c r="V8" i="9"/>
  <c r="T23" i="9"/>
  <c r="T24" i="9"/>
  <c r="T25" i="9"/>
  <c r="T26" i="9"/>
  <c r="T22" i="9"/>
  <c r="T17" i="9"/>
  <c r="T14" i="9"/>
  <c r="T15" i="9"/>
  <c r="T16" i="9"/>
  <c r="T13" i="9"/>
  <c r="T4" i="9"/>
  <c r="T5" i="9"/>
  <c r="T6" i="9"/>
  <c r="T7" i="9"/>
  <c r="T8" i="9"/>
  <c r="R23" i="9"/>
  <c r="R24" i="9"/>
  <c r="R25" i="9"/>
  <c r="R26" i="9"/>
  <c r="R22" i="9"/>
  <c r="R14" i="9"/>
  <c r="R15" i="9"/>
  <c r="R16" i="9"/>
  <c r="R17" i="9"/>
  <c r="R13" i="9"/>
  <c r="R5" i="9"/>
  <c r="R6" i="9"/>
  <c r="R7" i="9"/>
  <c r="R8" i="9"/>
  <c r="R4" i="9"/>
  <c r="P23" i="9"/>
  <c r="P24" i="9"/>
  <c r="P25" i="9"/>
  <c r="P26" i="9"/>
  <c r="P22" i="9"/>
  <c r="P14" i="9"/>
  <c r="P15" i="9"/>
  <c r="P16" i="9"/>
  <c r="P17" i="9"/>
  <c r="P13" i="9"/>
  <c r="P5" i="9"/>
  <c r="P6" i="9"/>
  <c r="P7" i="9"/>
  <c r="P8" i="9"/>
  <c r="N23" i="9"/>
  <c r="N24" i="9"/>
  <c r="N25" i="9"/>
  <c r="N26" i="9"/>
  <c r="N22" i="9"/>
  <c r="N14" i="9"/>
  <c r="N15" i="9"/>
  <c r="N16" i="9"/>
  <c r="N17" i="9"/>
  <c r="N13" i="9"/>
  <c r="N5" i="9"/>
  <c r="N6" i="9"/>
  <c r="N7" i="9"/>
  <c r="N8" i="9"/>
  <c r="AF4" i="9"/>
  <c r="AD4" i="9"/>
  <c r="P4" i="9"/>
  <c r="N4" i="9"/>
  <c r="AF23" i="19"/>
  <c r="AF24" i="19"/>
  <c r="AF25" i="19"/>
  <c r="AF26" i="19"/>
  <c r="AF22" i="19"/>
  <c r="AF14" i="19"/>
  <c r="AF15" i="19"/>
  <c r="AF16" i="19"/>
  <c r="AF17" i="19"/>
  <c r="AF13" i="19"/>
  <c r="AF5" i="19"/>
  <c r="AF6" i="19"/>
  <c r="AF7" i="19"/>
  <c r="AF8" i="19"/>
  <c r="AF4" i="19"/>
  <c r="AD23" i="19"/>
  <c r="AD24" i="19"/>
  <c r="AD25" i="19"/>
  <c r="AD26" i="19"/>
  <c r="AD22" i="19"/>
  <c r="AD14" i="19"/>
  <c r="AD15" i="19"/>
  <c r="AD16" i="19"/>
  <c r="AD17" i="19"/>
  <c r="AD13" i="19"/>
  <c r="AD5" i="19"/>
  <c r="AD6" i="19"/>
  <c r="AD7" i="19"/>
  <c r="AD8" i="19"/>
  <c r="AD4" i="19"/>
  <c r="AB23" i="19"/>
  <c r="AB24" i="19"/>
  <c r="AB25" i="19"/>
  <c r="AB26" i="19"/>
  <c r="AB22" i="19"/>
  <c r="AB14" i="19"/>
  <c r="AB15" i="19"/>
  <c r="AB16" i="19"/>
  <c r="AB17" i="19"/>
  <c r="AB13" i="19"/>
  <c r="AB5" i="19"/>
  <c r="AB6" i="19"/>
  <c r="AB7" i="19"/>
  <c r="AB8" i="19"/>
  <c r="AB4" i="19"/>
  <c r="Z23" i="19"/>
  <c r="Z24" i="19"/>
  <c r="Z25" i="19"/>
  <c r="Z26" i="19"/>
  <c r="Z22" i="19"/>
  <c r="Z14" i="19"/>
  <c r="Z15" i="19"/>
  <c r="Z16" i="19"/>
  <c r="Z17" i="19"/>
  <c r="Z13" i="19"/>
  <c r="Z5" i="19"/>
  <c r="Z6" i="19"/>
  <c r="Z7" i="19"/>
  <c r="Z8" i="19"/>
  <c r="Z4" i="19"/>
  <c r="X23" i="19"/>
  <c r="X24" i="19"/>
  <c r="X25" i="19"/>
  <c r="X26" i="19"/>
  <c r="X22" i="19"/>
  <c r="X14" i="19"/>
  <c r="X15" i="19"/>
  <c r="X16" i="19"/>
  <c r="X17" i="19"/>
  <c r="X13" i="19"/>
  <c r="X5" i="19"/>
  <c r="X6" i="19"/>
  <c r="X7" i="19"/>
  <c r="X8" i="19"/>
  <c r="X4" i="19"/>
  <c r="V23" i="19"/>
  <c r="V24" i="19"/>
  <c r="V25" i="19"/>
  <c r="V26" i="19"/>
  <c r="V22" i="19"/>
  <c r="V14" i="19"/>
  <c r="V15" i="19"/>
  <c r="V16" i="19"/>
  <c r="V17" i="19"/>
  <c r="V13" i="19"/>
  <c r="V5" i="19"/>
  <c r="V6" i="19"/>
  <c r="V7" i="19"/>
  <c r="V8" i="19"/>
  <c r="V4" i="19"/>
  <c r="T23" i="19"/>
  <c r="T24" i="19"/>
  <c r="T25" i="19"/>
  <c r="T26" i="19"/>
  <c r="T22" i="19"/>
  <c r="T14" i="19"/>
  <c r="T15" i="19"/>
  <c r="T16" i="19"/>
  <c r="T17" i="19"/>
  <c r="T13" i="19"/>
  <c r="T5" i="19"/>
  <c r="T6" i="19"/>
  <c r="T7" i="19"/>
  <c r="T8" i="19"/>
  <c r="T4" i="19"/>
  <c r="R23" i="19"/>
  <c r="R24" i="19"/>
  <c r="R25" i="19"/>
  <c r="R26" i="19"/>
  <c r="R22" i="19"/>
  <c r="R14" i="19"/>
  <c r="R15" i="19"/>
  <c r="R16" i="19"/>
  <c r="R17" i="19"/>
  <c r="R13" i="19"/>
  <c r="R5" i="19"/>
  <c r="R6" i="19"/>
  <c r="R7" i="19"/>
  <c r="R8" i="19"/>
  <c r="R4" i="19"/>
  <c r="P23" i="19"/>
  <c r="P24" i="19"/>
  <c r="P25" i="19"/>
  <c r="P26" i="19"/>
  <c r="P22" i="19"/>
  <c r="P14" i="19"/>
  <c r="P15" i="19"/>
  <c r="P16" i="19"/>
  <c r="P17" i="19"/>
  <c r="P13" i="19"/>
  <c r="P5" i="19"/>
  <c r="P6" i="19"/>
  <c r="P7" i="19"/>
  <c r="P8" i="19"/>
  <c r="P4" i="19"/>
  <c r="Q4" i="19" s="1"/>
  <c r="N23" i="19"/>
  <c r="N24" i="19"/>
  <c r="N25" i="19"/>
  <c r="N26" i="19"/>
  <c r="N22" i="19"/>
  <c r="N14" i="19"/>
  <c r="N15" i="19"/>
  <c r="N16" i="19"/>
  <c r="N17" i="19"/>
  <c r="N13" i="19"/>
  <c r="N5" i="19"/>
  <c r="N6" i="19"/>
  <c r="N7" i="19"/>
  <c r="N8" i="19"/>
  <c r="N4" i="19"/>
  <c r="AF23" i="20"/>
  <c r="AF24" i="20"/>
  <c r="AF25" i="20"/>
  <c r="AF26" i="20"/>
  <c r="AF22" i="20"/>
  <c r="AF14" i="20"/>
  <c r="AF15" i="20"/>
  <c r="AF16" i="20"/>
  <c r="AF17" i="20"/>
  <c r="AF13" i="20"/>
  <c r="AF5" i="20"/>
  <c r="AF6" i="20"/>
  <c r="AF7" i="20"/>
  <c r="AF8" i="20"/>
  <c r="AF4" i="20"/>
  <c r="AD23" i="20"/>
  <c r="AD24" i="20"/>
  <c r="AD25" i="20"/>
  <c r="AD26" i="20"/>
  <c r="AD22" i="20"/>
  <c r="AD14" i="20"/>
  <c r="AD15" i="20"/>
  <c r="AD16" i="20"/>
  <c r="AD17" i="20"/>
  <c r="AD13" i="20"/>
  <c r="AD5" i="20"/>
  <c r="AD6" i="20"/>
  <c r="AD7" i="20"/>
  <c r="AD8" i="20"/>
  <c r="AD4" i="20"/>
  <c r="AB23" i="20"/>
  <c r="AB24" i="20"/>
  <c r="AB25" i="20"/>
  <c r="AB26" i="20"/>
  <c r="AB22" i="20"/>
  <c r="AB14" i="20"/>
  <c r="AB15" i="20"/>
  <c r="AB16" i="20"/>
  <c r="AB17" i="20"/>
  <c r="AB13" i="20"/>
  <c r="AB5" i="20"/>
  <c r="AB6" i="20"/>
  <c r="AB7" i="20"/>
  <c r="AB8" i="20"/>
  <c r="AB4" i="20"/>
  <c r="Z23" i="20"/>
  <c r="Z24" i="20"/>
  <c r="Z25" i="20"/>
  <c r="Z26" i="20"/>
  <c r="Z22" i="20"/>
  <c r="Z14" i="20"/>
  <c r="Z15" i="20"/>
  <c r="Z16" i="20"/>
  <c r="Z17" i="20"/>
  <c r="Z13" i="20"/>
  <c r="Z5" i="20"/>
  <c r="Z6" i="20"/>
  <c r="Z7" i="20"/>
  <c r="Z8" i="20"/>
  <c r="Z4" i="20"/>
  <c r="X23" i="20"/>
  <c r="X24" i="20"/>
  <c r="X25" i="20"/>
  <c r="X26" i="20"/>
  <c r="X22" i="20"/>
  <c r="X14" i="20"/>
  <c r="X15" i="20"/>
  <c r="X16" i="20"/>
  <c r="X17" i="20"/>
  <c r="X13" i="20"/>
  <c r="X5" i="20"/>
  <c r="X6" i="20"/>
  <c r="X7" i="20"/>
  <c r="X8" i="20"/>
  <c r="X4" i="20"/>
  <c r="V23" i="20"/>
  <c r="V24" i="20"/>
  <c r="V25" i="20"/>
  <c r="V26" i="20"/>
  <c r="V22" i="20"/>
  <c r="V14" i="20"/>
  <c r="V15" i="20"/>
  <c r="V16" i="20"/>
  <c r="V17" i="20"/>
  <c r="V13" i="20"/>
  <c r="V5" i="20"/>
  <c r="V6" i="20"/>
  <c r="V7" i="20"/>
  <c r="V8" i="20"/>
  <c r="V4" i="20"/>
  <c r="T23" i="20"/>
  <c r="T24" i="20"/>
  <c r="T25" i="20"/>
  <c r="T26" i="20"/>
  <c r="T22" i="20"/>
  <c r="T14" i="20"/>
  <c r="T15" i="20"/>
  <c r="T16" i="20"/>
  <c r="T17" i="20"/>
  <c r="T13" i="20"/>
  <c r="T5" i="20"/>
  <c r="T6" i="20"/>
  <c r="T7" i="20"/>
  <c r="T8" i="20"/>
  <c r="T4" i="20"/>
  <c r="R23" i="20"/>
  <c r="R24" i="20"/>
  <c r="R25" i="20"/>
  <c r="R26" i="20"/>
  <c r="R22" i="20"/>
  <c r="R14" i="20"/>
  <c r="R15" i="20"/>
  <c r="R16" i="20"/>
  <c r="R17" i="20"/>
  <c r="R13" i="20"/>
  <c r="R5" i="20"/>
  <c r="R6" i="20"/>
  <c r="R7" i="20"/>
  <c r="R8" i="20"/>
  <c r="R4" i="20"/>
  <c r="P23" i="20"/>
  <c r="P24" i="20"/>
  <c r="P25" i="20"/>
  <c r="P26" i="20"/>
  <c r="P22" i="20"/>
  <c r="P14" i="20"/>
  <c r="P15" i="20"/>
  <c r="P16" i="20"/>
  <c r="P17" i="20"/>
  <c r="P13" i="20"/>
  <c r="P5" i="20"/>
  <c r="P6" i="20"/>
  <c r="P7" i="20"/>
  <c r="P8" i="20"/>
  <c r="N23" i="20"/>
  <c r="N24" i="20"/>
  <c r="N25" i="20"/>
  <c r="N26" i="20"/>
  <c r="N22" i="20"/>
  <c r="P4" i="20"/>
  <c r="N14" i="20"/>
  <c r="N15" i="20"/>
  <c r="N16" i="20"/>
  <c r="N17" i="20"/>
  <c r="N13" i="20"/>
  <c r="N5" i="20"/>
  <c r="N6" i="20"/>
  <c r="N7" i="20"/>
  <c r="N8" i="20"/>
  <c r="N4" i="20"/>
  <c r="AF23" i="21"/>
  <c r="AF24" i="21"/>
  <c r="AF25" i="21"/>
  <c r="AF26" i="21"/>
  <c r="AF22" i="21"/>
  <c r="AD23" i="21"/>
  <c r="AD24" i="21"/>
  <c r="AD25" i="21"/>
  <c r="AD26" i="21"/>
  <c r="AD22" i="21"/>
  <c r="AB23" i="21"/>
  <c r="AB24" i="21"/>
  <c r="AB25" i="21"/>
  <c r="AB26" i="21"/>
  <c r="AB22" i="21"/>
  <c r="Z23" i="21"/>
  <c r="Z24" i="21"/>
  <c r="Z25" i="21"/>
  <c r="Z26" i="21"/>
  <c r="Z22" i="21"/>
  <c r="X23" i="21"/>
  <c r="X24" i="21"/>
  <c r="X25" i="21"/>
  <c r="X26" i="21"/>
  <c r="X22" i="21"/>
  <c r="V23" i="21"/>
  <c r="V24" i="21"/>
  <c r="V25" i="21"/>
  <c r="V26" i="21"/>
  <c r="V22" i="21"/>
  <c r="T23" i="21"/>
  <c r="T24" i="21"/>
  <c r="T25" i="21"/>
  <c r="T26" i="21"/>
  <c r="T22" i="21"/>
  <c r="R23" i="21"/>
  <c r="R24" i="21"/>
  <c r="R25" i="21"/>
  <c r="R26" i="21"/>
  <c r="R22" i="21"/>
  <c r="P23" i="21"/>
  <c r="P24" i="21"/>
  <c r="P25" i="21"/>
  <c r="P26" i="21"/>
  <c r="P22" i="21"/>
  <c r="N23" i="21"/>
  <c r="N24" i="21"/>
  <c r="N25" i="21"/>
  <c r="N26" i="21"/>
  <c r="N22" i="21"/>
  <c r="N5" i="21"/>
  <c r="N6" i="21"/>
  <c r="N7" i="21"/>
  <c r="N8" i="21"/>
  <c r="N4" i="21"/>
  <c r="O4" i="21" s="1"/>
  <c r="N13" i="21"/>
  <c r="AF14" i="21"/>
  <c r="AF15" i="21"/>
  <c r="AF16" i="21"/>
  <c r="AF17" i="21"/>
  <c r="AF13" i="21"/>
  <c r="AD14" i="21"/>
  <c r="AD15" i="21"/>
  <c r="AD16" i="21"/>
  <c r="AD17" i="21"/>
  <c r="AD13" i="21"/>
  <c r="AD4" i="21"/>
  <c r="AB14" i="21"/>
  <c r="AB15" i="21"/>
  <c r="AB16" i="21"/>
  <c r="AB17" i="21"/>
  <c r="AB13" i="21"/>
  <c r="AB4" i="21"/>
  <c r="Z14" i="21"/>
  <c r="Z15" i="21"/>
  <c r="Z16" i="21"/>
  <c r="Z17" i="21"/>
  <c r="Z13" i="21"/>
  <c r="Z4" i="21"/>
  <c r="X14" i="21"/>
  <c r="X15" i="21"/>
  <c r="X16" i="21"/>
  <c r="X17" i="21"/>
  <c r="X13" i="21"/>
  <c r="X4" i="21"/>
  <c r="V14" i="21"/>
  <c r="V15" i="21"/>
  <c r="V16" i="21"/>
  <c r="V17" i="21"/>
  <c r="V13" i="21"/>
  <c r="V4" i="21"/>
  <c r="T14" i="21"/>
  <c r="T15" i="21"/>
  <c r="T16" i="21"/>
  <c r="T17" i="21"/>
  <c r="T13" i="21"/>
  <c r="R14" i="21"/>
  <c r="R15" i="21"/>
  <c r="R16" i="21"/>
  <c r="R17" i="21"/>
  <c r="R13" i="21"/>
  <c r="P14" i="21"/>
  <c r="P15" i="21"/>
  <c r="P16" i="21"/>
  <c r="P17" i="21"/>
  <c r="P13" i="21"/>
  <c r="N14" i="21"/>
  <c r="N15" i="21"/>
  <c r="N16" i="21"/>
  <c r="N17" i="21"/>
  <c r="AF5" i="21"/>
  <c r="AF6" i="21"/>
  <c r="AF7" i="21"/>
  <c r="AF8" i="21"/>
  <c r="AF4" i="21"/>
  <c r="AD5" i="21"/>
  <c r="AD6" i="21"/>
  <c r="AD7" i="21"/>
  <c r="AD8" i="21"/>
  <c r="AB5" i="21"/>
  <c r="AB6" i="21"/>
  <c r="AB7" i="21"/>
  <c r="AB8" i="21"/>
  <c r="Z5" i="21"/>
  <c r="Z6" i="21"/>
  <c r="Z7" i="21"/>
  <c r="Z8" i="21"/>
  <c r="X5" i="21"/>
  <c r="X6" i="21"/>
  <c r="X7" i="21"/>
  <c r="X8" i="21"/>
  <c r="V5" i="21"/>
  <c r="V6" i="21"/>
  <c r="V7" i="21"/>
  <c r="V8" i="21"/>
  <c r="T5" i="21"/>
  <c r="T6" i="21"/>
  <c r="T7" i="21"/>
  <c r="T8" i="21"/>
  <c r="R5" i="21"/>
  <c r="R6" i="21"/>
  <c r="R7" i="21"/>
  <c r="R8" i="21"/>
  <c r="R4" i="21"/>
  <c r="P5" i="21"/>
  <c r="P6" i="21"/>
  <c r="P7" i="21"/>
  <c r="P8" i="21"/>
  <c r="N13" i="24"/>
  <c r="N5" i="24"/>
  <c r="O5" i="24" s="1"/>
  <c r="N6" i="24"/>
  <c r="N7" i="24"/>
  <c r="O7" i="24" s="1"/>
  <c r="N8" i="24"/>
  <c r="N4" i="24"/>
  <c r="O4" i="24" s="1"/>
  <c r="A14" i="31"/>
  <c r="A13" i="31"/>
  <c r="A12" i="31"/>
  <c r="A11" i="31"/>
  <c r="A10" i="3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E59" i="33" s="1"/>
  <c r="F59" i="33" s="1"/>
  <c r="L59" i="33" s="1"/>
  <c r="T27" i="10"/>
  <c r="R27" i="10"/>
  <c r="P27" i="10"/>
  <c r="N27" i="10"/>
  <c r="L27" i="10"/>
  <c r="J27" i="10"/>
  <c r="H27" i="10"/>
  <c r="F27" i="10"/>
  <c r="D27" i="10"/>
  <c r="B27" i="10"/>
  <c r="E160" i="33" l="1"/>
  <c r="E102" i="33"/>
  <c r="E41" i="33"/>
  <c r="F41" i="33" s="1"/>
  <c r="L41" i="33" s="1"/>
  <c r="E120" i="33"/>
  <c r="F115" i="33"/>
  <c r="L115" i="33" s="1"/>
  <c r="E131" i="33"/>
  <c r="E169" i="33"/>
  <c r="F126" i="33"/>
  <c r="L126" i="33" s="1"/>
  <c r="E73" i="33"/>
  <c r="F82" i="33"/>
  <c r="F15" i="33"/>
  <c r="L10" i="33"/>
  <c r="L15" i="33" s="1"/>
  <c r="L39" i="33"/>
  <c r="E140" i="33"/>
  <c r="E50" i="33"/>
  <c r="F50" i="33" s="1"/>
  <c r="L50" i="33" s="1"/>
  <c r="F30" i="33"/>
  <c r="L30" i="33" s="1"/>
  <c r="F68" i="33"/>
  <c r="L68" i="33" s="1"/>
  <c r="F135" i="33"/>
  <c r="L135" i="33" s="1"/>
  <c r="L31" i="33"/>
  <c r="E82" i="33"/>
  <c r="E111" i="33"/>
  <c r="L130" i="33"/>
  <c r="F97" i="33"/>
  <c r="L97" i="33" s="1"/>
  <c r="L174" i="33"/>
  <c r="F158" i="33"/>
  <c r="L158" i="33" s="1"/>
  <c r="E149" i="33"/>
  <c r="F22" i="33"/>
  <c r="F69" i="33"/>
  <c r="L69" i="33" s="1"/>
  <c r="F100" i="33"/>
  <c r="L100" i="33" s="1"/>
  <c r="L89" i="33"/>
  <c r="E53" i="33"/>
  <c r="E62" i="33"/>
  <c r="E178" i="33"/>
  <c r="F23" i="33"/>
  <c r="L23" i="33" s="1"/>
  <c r="F138" i="33"/>
  <c r="L138" i="33" s="1"/>
  <c r="F155" i="33"/>
  <c r="L155" i="33" s="1"/>
  <c r="F167" i="33"/>
  <c r="L167" i="33" s="1"/>
  <c r="L119" i="33"/>
  <c r="L32" i="33"/>
  <c r="E91" i="33"/>
  <c r="L118" i="33"/>
  <c r="F71" i="33"/>
  <c r="L71" i="33" s="1"/>
  <c r="F128" i="33"/>
  <c r="L128" i="33" s="1"/>
  <c r="F156" i="33"/>
  <c r="F168" i="33"/>
  <c r="L168" i="33" s="1"/>
  <c r="L169" i="33" s="1"/>
  <c r="Q13" i="33" s="1"/>
  <c r="L87" i="33"/>
  <c r="L21" i="33"/>
  <c r="L49" i="33"/>
  <c r="L78" i="33"/>
  <c r="L99" i="33"/>
  <c r="F29" i="33"/>
  <c r="F60" i="33"/>
  <c r="F62" i="33" s="1"/>
  <c r="F72" i="33"/>
  <c r="L72" i="33" s="1"/>
  <c r="F86" i="33"/>
  <c r="F107" i="33"/>
  <c r="F111" i="33" s="1"/>
  <c r="F144" i="33"/>
  <c r="F149" i="33" s="1"/>
  <c r="F157" i="33"/>
  <c r="L157" i="33" s="1"/>
  <c r="F173" i="33"/>
  <c r="L173" i="33" s="1"/>
  <c r="L159" i="33"/>
  <c r="L145" i="33"/>
  <c r="L139" i="33"/>
  <c r="L129" i="33"/>
  <c r="L127" i="33"/>
  <c r="L110" i="33"/>
  <c r="L108" i="33"/>
  <c r="L98" i="33"/>
  <c r="L81" i="33"/>
  <c r="L80" i="33"/>
  <c r="L58" i="33"/>
  <c r="L52" i="33"/>
  <c r="L19" i="33"/>
  <c r="L20" i="33"/>
  <c r="L106" i="33"/>
  <c r="L109" i="33"/>
  <c r="L57" i="33"/>
  <c r="L48" i="33"/>
  <c r="L51" i="33"/>
  <c r="E24" i="33"/>
  <c r="E33" i="33"/>
  <c r="E15" i="33"/>
  <c r="N9" i="24"/>
  <c r="L27" i="9"/>
  <c r="K27" i="9"/>
  <c r="J27" i="9"/>
  <c r="I27" i="9"/>
  <c r="H27" i="9"/>
  <c r="G27" i="9"/>
  <c r="F27" i="9"/>
  <c r="E27" i="9"/>
  <c r="D27" i="9"/>
  <c r="C27" i="9"/>
  <c r="AL26" i="9"/>
  <c r="AG26" i="9"/>
  <c r="AV26" i="9" s="1"/>
  <c r="AE26" i="9"/>
  <c r="AU26" i="9" s="1"/>
  <c r="AC26" i="9"/>
  <c r="AT26" i="9" s="1"/>
  <c r="AA26" i="9"/>
  <c r="AS26" i="9" s="1"/>
  <c r="Y26" i="9"/>
  <c r="AR26" i="9" s="1"/>
  <c r="W26" i="9"/>
  <c r="AQ26" i="9" s="1"/>
  <c r="U26" i="9"/>
  <c r="AP26" i="9" s="1"/>
  <c r="S26" i="9"/>
  <c r="AO26" i="9" s="1"/>
  <c r="Q26" i="9"/>
  <c r="AN26" i="9" s="1"/>
  <c r="O26" i="9"/>
  <c r="AM26" i="9" s="1"/>
  <c r="B26" i="9"/>
  <c r="AL25" i="9"/>
  <c r="AG25" i="9"/>
  <c r="AV25" i="9" s="1"/>
  <c r="AE25" i="9"/>
  <c r="AU25" i="9" s="1"/>
  <c r="AC25" i="9"/>
  <c r="AT25" i="9" s="1"/>
  <c r="AA25" i="9"/>
  <c r="AS25" i="9" s="1"/>
  <c r="Y25" i="9"/>
  <c r="AR25" i="9" s="1"/>
  <c r="W25" i="9"/>
  <c r="AQ25" i="9" s="1"/>
  <c r="U25" i="9"/>
  <c r="AP25" i="9" s="1"/>
  <c r="S25" i="9"/>
  <c r="AO25" i="9" s="1"/>
  <c r="Q25" i="9"/>
  <c r="AN25" i="9" s="1"/>
  <c r="O25" i="9"/>
  <c r="AM25" i="9" s="1"/>
  <c r="B25" i="9"/>
  <c r="AL24" i="9"/>
  <c r="AG24" i="9"/>
  <c r="AV24" i="9" s="1"/>
  <c r="AE24" i="9"/>
  <c r="AU24" i="9" s="1"/>
  <c r="AC24" i="9"/>
  <c r="AT24" i="9" s="1"/>
  <c r="AA24" i="9"/>
  <c r="AS24" i="9" s="1"/>
  <c r="Y24" i="9"/>
  <c r="AR24" i="9" s="1"/>
  <c r="W24" i="9"/>
  <c r="AQ24" i="9" s="1"/>
  <c r="U24" i="9"/>
  <c r="AP24" i="9" s="1"/>
  <c r="S24" i="9"/>
  <c r="AO24" i="9" s="1"/>
  <c r="Q24" i="9"/>
  <c r="AN24" i="9" s="1"/>
  <c r="O24" i="9"/>
  <c r="AM24" i="9" s="1"/>
  <c r="B24" i="9"/>
  <c r="AL23" i="9"/>
  <c r="AG23" i="9"/>
  <c r="AV23" i="9" s="1"/>
  <c r="AE23" i="9"/>
  <c r="AU23" i="9" s="1"/>
  <c r="AC23" i="9"/>
  <c r="AT23" i="9" s="1"/>
  <c r="AA23" i="9"/>
  <c r="AS23" i="9" s="1"/>
  <c r="Y23" i="9"/>
  <c r="AR23" i="9" s="1"/>
  <c r="W23" i="9"/>
  <c r="AQ23" i="9" s="1"/>
  <c r="U23" i="9"/>
  <c r="AP23" i="9" s="1"/>
  <c r="S23" i="9"/>
  <c r="AO23" i="9" s="1"/>
  <c r="Q23" i="9"/>
  <c r="AN23" i="9" s="1"/>
  <c r="O23" i="9"/>
  <c r="AM23" i="9" s="1"/>
  <c r="B23" i="9"/>
  <c r="AL22" i="9"/>
  <c r="AG22" i="9"/>
  <c r="AC22" i="9"/>
  <c r="Y22" i="9"/>
  <c r="U22" i="9"/>
  <c r="Q22" i="9"/>
  <c r="B22" i="9"/>
  <c r="AV21" i="9"/>
  <c r="AU21" i="9"/>
  <c r="AT21" i="9"/>
  <c r="AS21" i="9"/>
  <c r="AR21" i="9"/>
  <c r="AQ21" i="9"/>
  <c r="AP21" i="9"/>
  <c r="AF21" i="9"/>
  <c r="AD21" i="9"/>
  <c r="AB21" i="9"/>
  <c r="Z21" i="9"/>
  <c r="X21" i="9"/>
  <c r="V21" i="9"/>
  <c r="T21" i="9"/>
  <c r="L21" i="9"/>
  <c r="K21" i="9"/>
  <c r="J21" i="9"/>
  <c r="I21" i="9"/>
  <c r="H21" i="9"/>
  <c r="G21" i="9"/>
  <c r="F21" i="9"/>
  <c r="L18" i="9"/>
  <c r="K18" i="9"/>
  <c r="J18" i="9"/>
  <c r="I18" i="9"/>
  <c r="H18" i="9"/>
  <c r="G18" i="9"/>
  <c r="F18" i="9"/>
  <c r="E18" i="9"/>
  <c r="D18" i="9"/>
  <c r="C18" i="9"/>
  <c r="AL17" i="9"/>
  <c r="AG17" i="9"/>
  <c r="AV17" i="9" s="1"/>
  <c r="AE17" i="9"/>
  <c r="AU17" i="9" s="1"/>
  <c r="AC17" i="9"/>
  <c r="AT17" i="9" s="1"/>
  <c r="AA17" i="9"/>
  <c r="AS17" i="9" s="1"/>
  <c r="Y17" i="9"/>
  <c r="AR17" i="9" s="1"/>
  <c r="W17" i="9"/>
  <c r="AQ17" i="9" s="1"/>
  <c r="U17" i="9"/>
  <c r="AP17" i="9" s="1"/>
  <c r="S17" i="9"/>
  <c r="AO17" i="9" s="1"/>
  <c r="Q17" i="9"/>
  <c r="AN17" i="9" s="1"/>
  <c r="O17" i="9"/>
  <c r="AM17" i="9" s="1"/>
  <c r="B17" i="9"/>
  <c r="AL16" i="9"/>
  <c r="AG16" i="9"/>
  <c r="AV16" i="9" s="1"/>
  <c r="AE16" i="9"/>
  <c r="AU16" i="9" s="1"/>
  <c r="AC16" i="9"/>
  <c r="AT16" i="9" s="1"/>
  <c r="AA16" i="9"/>
  <c r="AS16" i="9" s="1"/>
  <c r="Y16" i="9"/>
  <c r="AR16" i="9" s="1"/>
  <c r="W16" i="9"/>
  <c r="AQ16" i="9" s="1"/>
  <c r="U16" i="9"/>
  <c r="AP16" i="9" s="1"/>
  <c r="S16" i="9"/>
  <c r="AO16" i="9" s="1"/>
  <c r="Q16" i="9"/>
  <c r="AN16" i="9" s="1"/>
  <c r="O16" i="9"/>
  <c r="AM16" i="9" s="1"/>
  <c r="B16" i="9"/>
  <c r="AL15" i="9"/>
  <c r="AG15" i="9"/>
  <c r="AV15" i="9" s="1"/>
  <c r="AE15" i="9"/>
  <c r="AU15" i="9" s="1"/>
  <c r="AC15" i="9"/>
  <c r="AT15" i="9" s="1"/>
  <c r="AA15" i="9"/>
  <c r="AS15" i="9" s="1"/>
  <c r="Y15" i="9"/>
  <c r="AR15" i="9" s="1"/>
  <c r="W15" i="9"/>
  <c r="AQ15" i="9" s="1"/>
  <c r="U15" i="9"/>
  <c r="AP15" i="9" s="1"/>
  <c r="S15" i="9"/>
  <c r="AO15" i="9" s="1"/>
  <c r="Q15" i="9"/>
  <c r="AN15" i="9" s="1"/>
  <c r="O15" i="9"/>
  <c r="AM15" i="9" s="1"/>
  <c r="B15" i="9"/>
  <c r="AL14" i="9"/>
  <c r="AG14" i="9"/>
  <c r="AV14" i="9" s="1"/>
  <c r="AE14" i="9"/>
  <c r="AU14" i="9" s="1"/>
  <c r="AC14" i="9"/>
  <c r="AT14" i="9" s="1"/>
  <c r="AA14" i="9"/>
  <c r="AS14" i="9" s="1"/>
  <c r="Y14" i="9"/>
  <c r="AR14" i="9" s="1"/>
  <c r="W14" i="9"/>
  <c r="AQ14" i="9" s="1"/>
  <c r="U14" i="9"/>
  <c r="AP14" i="9" s="1"/>
  <c r="S14" i="9"/>
  <c r="AO14" i="9" s="1"/>
  <c r="Q14" i="9"/>
  <c r="AN14" i="9" s="1"/>
  <c r="O14" i="9"/>
  <c r="AM14" i="9" s="1"/>
  <c r="B14" i="9"/>
  <c r="AL13" i="9"/>
  <c r="AE13" i="9"/>
  <c r="AA13" i="9"/>
  <c r="S13" i="9"/>
  <c r="O13" i="9"/>
  <c r="B13" i="9"/>
  <c r="AV12" i="9"/>
  <c r="AU12" i="9"/>
  <c r="AT12" i="9"/>
  <c r="AS12" i="9"/>
  <c r="AR12" i="9"/>
  <c r="AQ12" i="9"/>
  <c r="AP12" i="9"/>
  <c r="AF12" i="9"/>
  <c r="AD12" i="9"/>
  <c r="AB12" i="9"/>
  <c r="Z12" i="9"/>
  <c r="X12" i="9"/>
  <c r="V12" i="9"/>
  <c r="T12" i="9"/>
  <c r="L12" i="9"/>
  <c r="K12" i="9"/>
  <c r="J12" i="9"/>
  <c r="I12" i="9"/>
  <c r="H12" i="9"/>
  <c r="G12" i="9"/>
  <c r="F12" i="9"/>
  <c r="L9" i="9"/>
  <c r="K9" i="9"/>
  <c r="J9" i="9"/>
  <c r="I9" i="9"/>
  <c r="H9" i="9"/>
  <c r="G9" i="9"/>
  <c r="F9" i="9"/>
  <c r="E9" i="9"/>
  <c r="D9" i="9"/>
  <c r="C9" i="9"/>
  <c r="AL8" i="9"/>
  <c r="AG8" i="9"/>
  <c r="AV8" i="9" s="1"/>
  <c r="AE8" i="9"/>
  <c r="AU8" i="9" s="1"/>
  <c r="AC8" i="9"/>
  <c r="AT8" i="9" s="1"/>
  <c r="AA8" i="9"/>
  <c r="AS8" i="9" s="1"/>
  <c r="Y8" i="9"/>
  <c r="AR8" i="9" s="1"/>
  <c r="W8" i="9"/>
  <c r="AQ8" i="9" s="1"/>
  <c r="U8" i="9"/>
  <c r="AP8" i="9" s="1"/>
  <c r="S8" i="9"/>
  <c r="AO8" i="9" s="1"/>
  <c r="Q8" i="9"/>
  <c r="AN8" i="9" s="1"/>
  <c r="O8" i="9"/>
  <c r="AM8" i="9" s="1"/>
  <c r="B8" i="9"/>
  <c r="AL7" i="9"/>
  <c r="AG7" i="9"/>
  <c r="AV7" i="9" s="1"/>
  <c r="AE7" i="9"/>
  <c r="AU7" i="9" s="1"/>
  <c r="AC7" i="9"/>
  <c r="AT7" i="9" s="1"/>
  <c r="AA7" i="9"/>
  <c r="AS7" i="9" s="1"/>
  <c r="Y7" i="9"/>
  <c r="AR7" i="9" s="1"/>
  <c r="W7" i="9"/>
  <c r="AQ7" i="9" s="1"/>
  <c r="U7" i="9"/>
  <c r="AP7" i="9" s="1"/>
  <c r="S7" i="9"/>
  <c r="AO7" i="9" s="1"/>
  <c r="Q7" i="9"/>
  <c r="AN7" i="9" s="1"/>
  <c r="O7" i="9"/>
  <c r="AM7" i="9" s="1"/>
  <c r="B7" i="9"/>
  <c r="AL6" i="9"/>
  <c r="AG6" i="9"/>
  <c r="AV6" i="9" s="1"/>
  <c r="AE6" i="9"/>
  <c r="AU6" i="9" s="1"/>
  <c r="AC6" i="9"/>
  <c r="AT6" i="9" s="1"/>
  <c r="AA6" i="9"/>
  <c r="AS6" i="9" s="1"/>
  <c r="Y6" i="9"/>
  <c r="AR6" i="9" s="1"/>
  <c r="W6" i="9"/>
  <c r="AQ6" i="9" s="1"/>
  <c r="U6" i="9"/>
  <c r="AP6" i="9" s="1"/>
  <c r="S6" i="9"/>
  <c r="AO6" i="9" s="1"/>
  <c r="Q6" i="9"/>
  <c r="AN6" i="9" s="1"/>
  <c r="O6" i="9"/>
  <c r="AM6" i="9" s="1"/>
  <c r="B6" i="9"/>
  <c r="AL5" i="9"/>
  <c r="AG5" i="9"/>
  <c r="AV5" i="9" s="1"/>
  <c r="AE5" i="9"/>
  <c r="AU5" i="9" s="1"/>
  <c r="AC5" i="9"/>
  <c r="AT5" i="9" s="1"/>
  <c r="AA5" i="9"/>
  <c r="AS5" i="9" s="1"/>
  <c r="Y5" i="9"/>
  <c r="AR5" i="9" s="1"/>
  <c r="W5" i="9"/>
  <c r="AQ5" i="9" s="1"/>
  <c r="U5" i="9"/>
  <c r="AP5" i="9" s="1"/>
  <c r="S5" i="9"/>
  <c r="AO5" i="9" s="1"/>
  <c r="Q5" i="9"/>
  <c r="AN5" i="9" s="1"/>
  <c r="O5" i="9"/>
  <c r="AM5" i="9" s="1"/>
  <c r="B5" i="9"/>
  <c r="AL4" i="9"/>
  <c r="AG4" i="9"/>
  <c r="AC4" i="9"/>
  <c r="Y4" i="9"/>
  <c r="U4" i="9"/>
  <c r="Q4" i="9"/>
  <c r="B4" i="9"/>
  <c r="AV3" i="9"/>
  <c r="AU3" i="9"/>
  <c r="AT3" i="9"/>
  <c r="AS3" i="9"/>
  <c r="AR3" i="9"/>
  <c r="AQ3" i="9"/>
  <c r="AP3" i="9"/>
  <c r="AF3" i="9"/>
  <c r="AD3" i="9"/>
  <c r="AB3" i="9"/>
  <c r="Z3" i="9"/>
  <c r="X3" i="9"/>
  <c r="V3" i="9"/>
  <c r="T3" i="9"/>
  <c r="L3" i="9"/>
  <c r="K3" i="9"/>
  <c r="J3" i="9"/>
  <c r="I3" i="9"/>
  <c r="H3" i="9"/>
  <c r="G3" i="9"/>
  <c r="F3" i="9"/>
  <c r="L27" i="19"/>
  <c r="K27" i="19"/>
  <c r="J27" i="19"/>
  <c r="I27" i="19"/>
  <c r="H27" i="19"/>
  <c r="G27" i="19"/>
  <c r="F27" i="19"/>
  <c r="E27" i="19"/>
  <c r="D27" i="19"/>
  <c r="C27" i="19"/>
  <c r="AL26" i="19"/>
  <c r="AG26" i="19"/>
  <c r="AV26" i="19" s="1"/>
  <c r="AE26" i="19"/>
  <c r="AU26" i="19" s="1"/>
  <c r="AC26" i="19"/>
  <c r="AT26" i="19" s="1"/>
  <c r="AA26" i="19"/>
  <c r="AS26" i="19" s="1"/>
  <c r="Y26" i="19"/>
  <c r="AR26" i="19" s="1"/>
  <c r="W26" i="19"/>
  <c r="AQ26" i="19" s="1"/>
  <c r="U26" i="19"/>
  <c r="AP26" i="19" s="1"/>
  <c r="S26" i="19"/>
  <c r="AO26" i="19" s="1"/>
  <c r="Q26" i="19"/>
  <c r="AN26" i="19" s="1"/>
  <c r="O26" i="19"/>
  <c r="AM26" i="19" s="1"/>
  <c r="B26" i="19"/>
  <c r="AL25" i="19"/>
  <c r="AG25" i="19"/>
  <c r="AV25" i="19" s="1"/>
  <c r="AE25" i="19"/>
  <c r="AU25" i="19" s="1"/>
  <c r="AC25" i="19"/>
  <c r="AT25" i="19" s="1"/>
  <c r="AA25" i="19"/>
  <c r="AS25" i="19" s="1"/>
  <c r="Y25" i="19"/>
  <c r="AR25" i="19" s="1"/>
  <c r="W25" i="19"/>
  <c r="AQ25" i="19" s="1"/>
  <c r="U25" i="19"/>
  <c r="AP25" i="19" s="1"/>
  <c r="S25" i="19"/>
  <c r="AO25" i="19" s="1"/>
  <c r="Q25" i="19"/>
  <c r="AN25" i="19" s="1"/>
  <c r="O25" i="19"/>
  <c r="AM25" i="19" s="1"/>
  <c r="B25" i="19"/>
  <c r="AL24" i="19"/>
  <c r="AG24" i="19"/>
  <c r="AV24" i="19" s="1"/>
  <c r="AE24" i="19"/>
  <c r="AU24" i="19" s="1"/>
  <c r="AC24" i="19"/>
  <c r="AT24" i="19" s="1"/>
  <c r="AA24" i="19"/>
  <c r="AS24" i="19" s="1"/>
  <c r="Y24" i="19"/>
  <c r="AR24" i="19" s="1"/>
  <c r="W24" i="19"/>
  <c r="AQ24" i="19" s="1"/>
  <c r="U24" i="19"/>
  <c r="AP24" i="19" s="1"/>
  <c r="S24" i="19"/>
  <c r="AO24" i="19" s="1"/>
  <c r="Q24" i="19"/>
  <c r="AN24" i="19" s="1"/>
  <c r="O24" i="19"/>
  <c r="AM24" i="19" s="1"/>
  <c r="B24" i="19"/>
  <c r="AL23" i="19"/>
  <c r="AG23" i="19"/>
  <c r="AV23" i="19" s="1"/>
  <c r="AE23" i="19"/>
  <c r="AU23" i="19" s="1"/>
  <c r="AC23" i="19"/>
  <c r="AT23" i="19" s="1"/>
  <c r="AA23" i="19"/>
  <c r="AS23" i="19" s="1"/>
  <c r="Y23" i="19"/>
  <c r="AR23" i="19" s="1"/>
  <c r="W23" i="19"/>
  <c r="AQ23" i="19" s="1"/>
  <c r="U23" i="19"/>
  <c r="AP23" i="19" s="1"/>
  <c r="S23" i="19"/>
  <c r="AO23" i="19" s="1"/>
  <c r="Q23" i="19"/>
  <c r="AN23" i="19" s="1"/>
  <c r="O23" i="19"/>
  <c r="AM23" i="19" s="1"/>
  <c r="B23" i="19"/>
  <c r="AL22" i="19"/>
  <c r="AE22" i="19"/>
  <c r="O22" i="19"/>
  <c r="B22" i="19"/>
  <c r="AV21" i="19"/>
  <c r="AU21" i="19"/>
  <c r="AT21" i="19"/>
  <c r="AS21" i="19"/>
  <c r="AR21" i="19"/>
  <c r="AQ21" i="19"/>
  <c r="AP21" i="19"/>
  <c r="AF21" i="19"/>
  <c r="AD21" i="19"/>
  <c r="AB21" i="19"/>
  <c r="Z21" i="19"/>
  <c r="X21" i="19"/>
  <c r="V21" i="19"/>
  <c r="T21" i="19"/>
  <c r="L21" i="19"/>
  <c r="K21" i="19"/>
  <c r="J21" i="19"/>
  <c r="I21" i="19"/>
  <c r="H21" i="19"/>
  <c r="G21" i="19"/>
  <c r="F21" i="19"/>
  <c r="L18" i="19"/>
  <c r="K18" i="19"/>
  <c r="J18" i="19"/>
  <c r="I18" i="19"/>
  <c r="H18" i="19"/>
  <c r="G18" i="19"/>
  <c r="F18" i="19"/>
  <c r="E18" i="19"/>
  <c r="D18" i="19"/>
  <c r="C18" i="19"/>
  <c r="AL17" i="19"/>
  <c r="AG17" i="19"/>
  <c r="AV17" i="19" s="1"/>
  <c r="AE17" i="19"/>
  <c r="AU17" i="19" s="1"/>
  <c r="AC17" i="19"/>
  <c r="AT17" i="19" s="1"/>
  <c r="AA17" i="19"/>
  <c r="AS17" i="19" s="1"/>
  <c r="Y17" i="19"/>
  <c r="AR17" i="19" s="1"/>
  <c r="W17" i="19"/>
  <c r="AQ17" i="19" s="1"/>
  <c r="U17" i="19"/>
  <c r="AP17" i="19" s="1"/>
  <c r="S17" i="19"/>
  <c r="AO17" i="19" s="1"/>
  <c r="Q17" i="19"/>
  <c r="AN17" i="19" s="1"/>
  <c r="O17" i="19"/>
  <c r="AM17" i="19" s="1"/>
  <c r="B17" i="19"/>
  <c r="AL16" i="19"/>
  <c r="AG16" i="19"/>
  <c r="AV16" i="19" s="1"/>
  <c r="AE16" i="19"/>
  <c r="AU16" i="19" s="1"/>
  <c r="AC16" i="19"/>
  <c r="AT16" i="19" s="1"/>
  <c r="AA16" i="19"/>
  <c r="AS16" i="19" s="1"/>
  <c r="Y16" i="19"/>
  <c r="AR16" i="19" s="1"/>
  <c r="W16" i="19"/>
  <c r="AQ16" i="19" s="1"/>
  <c r="U16" i="19"/>
  <c r="AP16" i="19" s="1"/>
  <c r="S16" i="19"/>
  <c r="AO16" i="19" s="1"/>
  <c r="Q16" i="19"/>
  <c r="AN16" i="19" s="1"/>
  <c r="O16" i="19"/>
  <c r="AM16" i="19" s="1"/>
  <c r="B16" i="19"/>
  <c r="AL15" i="19"/>
  <c r="AG15" i="19"/>
  <c r="AV15" i="19" s="1"/>
  <c r="AE15" i="19"/>
  <c r="AU15" i="19" s="1"/>
  <c r="AC15" i="19"/>
  <c r="AT15" i="19" s="1"/>
  <c r="AA15" i="19"/>
  <c r="AS15" i="19" s="1"/>
  <c r="Y15" i="19"/>
  <c r="AR15" i="19" s="1"/>
  <c r="W15" i="19"/>
  <c r="AQ15" i="19" s="1"/>
  <c r="U15" i="19"/>
  <c r="AP15" i="19" s="1"/>
  <c r="S15" i="19"/>
  <c r="AO15" i="19" s="1"/>
  <c r="Q15" i="19"/>
  <c r="AN15" i="19" s="1"/>
  <c r="O15" i="19"/>
  <c r="AM15" i="19" s="1"/>
  <c r="B15" i="19"/>
  <c r="AL14" i="19"/>
  <c r="AG14" i="19"/>
  <c r="AV14" i="19" s="1"/>
  <c r="AE14" i="19"/>
  <c r="AU14" i="19" s="1"/>
  <c r="AC14" i="19"/>
  <c r="AT14" i="19" s="1"/>
  <c r="AA14" i="19"/>
  <c r="AS14" i="19" s="1"/>
  <c r="Y14" i="19"/>
  <c r="AR14" i="19" s="1"/>
  <c r="W14" i="19"/>
  <c r="AQ14" i="19" s="1"/>
  <c r="U14" i="19"/>
  <c r="AP14" i="19" s="1"/>
  <c r="S14" i="19"/>
  <c r="AO14" i="19" s="1"/>
  <c r="Q14" i="19"/>
  <c r="AN14" i="19" s="1"/>
  <c r="O14" i="19"/>
  <c r="AM14" i="19" s="1"/>
  <c r="B14" i="19"/>
  <c r="AL13" i="19"/>
  <c r="AC13" i="19"/>
  <c r="B13" i="19"/>
  <c r="AV12" i="19"/>
  <c r="AU12" i="19"/>
  <c r="AT12" i="19"/>
  <c r="AS12" i="19"/>
  <c r="AR12" i="19"/>
  <c r="AQ12" i="19"/>
  <c r="AP12" i="19"/>
  <c r="AF12" i="19"/>
  <c r="AD12" i="19"/>
  <c r="AB12" i="19"/>
  <c r="Z12" i="19"/>
  <c r="X12" i="19"/>
  <c r="V12" i="19"/>
  <c r="T12" i="19"/>
  <c r="L12" i="19"/>
  <c r="K12" i="19"/>
  <c r="J12" i="19"/>
  <c r="I12" i="19"/>
  <c r="H12" i="19"/>
  <c r="G12" i="19"/>
  <c r="F12" i="19"/>
  <c r="L9" i="19"/>
  <c r="K9" i="19"/>
  <c r="J9" i="19"/>
  <c r="I9" i="19"/>
  <c r="H9" i="19"/>
  <c r="G9" i="19"/>
  <c r="F9" i="19"/>
  <c r="E9" i="19"/>
  <c r="D9" i="19"/>
  <c r="C9" i="19"/>
  <c r="AL8" i="19"/>
  <c r="AG8" i="19"/>
  <c r="AV8" i="19" s="1"/>
  <c r="AE8" i="19"/>
  <c r="AU8" i="19" s="1"/>
  <c r="AC8" i="19"/>
  <c r="AT8" i="19" s="1"/>
  <c r="AA8" i="19"/>
  <c r="AS8" i="19" s="1"/>
  <c r="Y8" i="19"/>
  <c r="AR8" i="19" s="1"/>
  <c r="W8" i="19"/>
  <c r="AQ8" i="19" s="1"/>
  <c r="U8" i="19"/>
  <c r="AP8" i="19" s="1"/>
  <c r="S8" i="19"/>
  <c r="AO8" i="19" s="1"/>
  <c r="Q8" i="19"/>
  <c r="AN8" i="19" s="1"/>
  <c r="O8" i="19"/>
  <c r="AM8" i="19" s="1"/>
  <c r="B8" i="19"/>
  <c r="AL7" i="19"/>
  <c r="AG7" i="19"/>
  <c r="AV7" i="19" s="1"/>
  <c r="AE7" i="19"/>
  <c r="AU7" i="19" s="1"/>
  <c r="AC7" i="19"/>
  <c r="AT7" i="19" s="1"/>
  <c r="AA7" i="19"/>
  <c r="AS7" i="19" s="1"/>
  <c r="Y7" i="19"/>
  <c r="AR7" i="19" s="1"/>
  <c r="W7" i="19"/>
  <c r="AQ7" i="19" s="1"/>
  <c r="U7" i="19"/>
  <c r="AP7" i="19" s="1"/>
  <c r="S7" i="19"/>
  <c r="AO7" i="19" s="1"/>
  <c r="Q7" i="19"/>
  <c r="AN7" i="19" s="1"/>
  <c r="O7" i="19"/>
  <c r="AM7" i="19" s="1"/>
  <c r="B7" i="19"/>
  <c r="AL6" i="19"/>
  <c r="AG6" i="19"/>
  <c r="AV6" i="19" s="1"/>
  <c r="AE6" i="19"/>
  <c r="AU6" i="19" s="1"/>
  <c r="AC6" i="19"/>
  <c r="AT6" i="19" s="1"/>
  <c r="AA6" i="19"/>
  <c r="AS6" i="19" s="1"/>
  <c r="Y6" i="19"/>
  <c r="AR6" i="19" s="1"/>
  <c r="W6" i="19"/>
  <c r="AQ6" i="19" s="1"/>
  <c r="U6" i="19"/>
  <c r="AP6" i="19" s="1"/>
  <c r="S6" i="19"/>
  <c r="AO6" i="19" s="1"/>
  <c r="Q6" i="19"/>
  <c r="AN6" i="19" s="1"/>
  <c r="O6" i="19"/>
  <c r="AM6" i="19" s="1"/>
  <c r="B6" i="19"/>
  <c r="AL5" i="19"/>
  <c r="AG5" i="19"/>
  <c r="AV5" i="19" s="1"/>
  <c r="AE5" i="19"/>
  <c r="AU5" i="19" s="1"/>
  <c r="AC5" i="19"/>
  <c r="AT5" i="19" s="1"/>
  <c r="AA5" i="19"/>
  <c r="AS5" i="19" s="1"/>
  <c r="Y5" i="19"/>
  <c r="AR5" i="19" s="1"/>
  <c r="W5" i="19"/>
  <c r="AQ5" i="19" s="1"/>
  <c r="U5" i="19"/>
  <c r="AP5" i="19" s="1"/>
  <c r="S5" i="19"/>
  <c r="AO5" i="19" s="1"/>
  <c r="Q5" i="19"/>
  <c r="AN5" i="19" s="1"/>
  <c r="O5" i="19"/>
  <c r="AM5" i="19" s="1"/>
  <c r="B5" i="19"/>
  <c r="AL4" i="19"/>
  <c r="Z9" i="19"/>
  <c r="V9" i="19"/>
  <c r="O4" i="19"/>
  <c r="B4" i="19"/>
  <c r="AV3" i="19"/>
  <c r="AU3" i="19"/>
  <c r="AT3" i="19"/>
  <c r="AS3" i="19"/>
  <c r="AR3" i="19"/>
  <c r="AQ3" i="19"/>
  <c r="AP3" i="19"/>
  <c r="AF3" i="19"/>
  <c r="AD3" i="19"/>
  <c r="AB3" i="19"/>
  <c r="Z3" i="19"/>
  <c r="X3" i="19"/>
  <c r="V3" i="19"/>
  <c r="T3" i="19"/>
  <c r="L3" i="19"/>
  <c r="K3" i="19"/>
  <c r="J3" i="19"/>
  <c r="I3" i="19"/>
  <c r="H3" i="19"/>
  <c r="G3" i="19"/>
  <c r="F3" i="19"/>
  <c r="L27" i="20"/>
  <c r="K27" i="20"/>
  <c r="J27" i="20"/>
  <c r="I27" i="20"/>
  <c r="H27" i="20"/>
  <c r="G27" i="20"/>
  <c r="F27" i="20"/>
  <c r="E27" i="20"/>
  <c r="D27" i="20"/>
  <c r="C27" i="20"/>
  <c r="AL26" i="20"/>
  <c r="AG26" i="20"/>
  <c r="AV26" i="20" s="1"/>
  <c r="AE26" i="20"/>
  <c r="AU26" i="20" s="1"/>
  <c r="AC26" i="20"/>
  <c r="AT26" i="20" s="1"/>
  <c r="AA26" i="20"/>
  <c r="AS26" i="20" s="1"/>
  <c r="Y26" i="20"/>
  <c r="AR26" i="20" s="1"/>
  <c r="W26" i="20"/>
  <c r="AQ26" i="20" s="1"/>
  <c r="U26" i="20"/>
  <c r="AP26" i="20" s="1"/>
  <c r="S26" i="20"/>
  <c r="AO26" i="20" s="1"/>
  <c r="Q26" i="20"/>
  <c r="AN26" i="20" s="1"/>
  <c r="O26" i="20"/>
  <c r="AM26" i="20" s="1"/>
  <c r="B26" i="20"/>
  <c r="AL25" i="20"/>
  <c r="AG25" i="20"/>
  <c r="AV25" i="20" s="1"/>
  <c r="AE25" i="20"/>
  <c r="AU25" i="20" s="1"/>
  <c r="AC25" i="20"/>
  <c r="AT25" i="20" s="1"/>
  <c r="AA25" i="20"/>
  <c r="AS25" i="20" s="1"/>
  <c r="Y25" i="20"/>
  <c r="AR25" i="20" s="1"/>
  <c r="W25" i="20"/>
  <c r="AQ25" i="20" s="1"/>
  <c r="U25" i="20"/>
  <c r="AP25" i="20" s="1"/>
  <c r="S25" i="20"/>
  <c r="AO25" i="20" s="1"/>
  <c r="Q25" i="20"/>
  <c r="AN25" i="20" s="1"/>
  <c r="O25" i="20"/>
  <c r="AM25" i="20" s="1"/>
  <c r="B25" i="20"/>
  <c r="AL24" i="20"/>
  <c r="AG24" i="20"/>
  <c r="AV24" i="20" s="1"/>
  <c r="AE24" i="20"/>
  <c r="AU24" i="20" s="1"/>
  <c r="AC24" i="20"/>
  <c r="AT24" i="20" s="1"/>
  <c r="AA24" i="20"/>
  <c r="AS24" i="20" s="1"/>
  <c r="Y24" i="20"/>
  <c r="AR24" i="20" s="1"/>
  <c r="W24" i="20"/>
  <c r="AQ24" i="20" s="1"/>
  <c r="U24" i="20"/>
  <c r="AP24" i="20" s="1"/>
  <c r="S24" i="20"/>
  <c r="AO24" i="20" s="1"/>
  <c r="Q24" i="20"/>
  <c r="AN24" i="20" s="1"/>
  <c r="O24" i="20"/>
  <c r="AM24" i="20" s="1"/>
  <c r="B24" i="20"/>
  <c r="AL23" i="20"/>
  <c r="AG23" i="20"/>
  <c r="AV23" i="20" s="1"/>
  <c r="AE23" i="20"/>
  <c r="AU23" i="20" s="1"/>
  <c r="AC23" i="20"/>
  <c r="AT23" i="20" s="1"/>
  <c r="AA23" i="20"/>
  <c r="AS23" i="20" s="1"/>
  <c r="Y23" i="20"/>
  <c r="AR23" i="20" s="1"/>
  <c r="W23" i="20"/>
  <c r="AQ23" i="20" s="1"/>
  <c r="U23" i="20"/>
  <c r="AP23" i="20" s="1"/>
  <c r="S23" i="20"/>
  <c r="AO23" i="20" s="1"/>
  <c r="Q23" i="20"/>
  <c r="AN23" i="20" s="1"/>
  <c r="O23" i="20"/>
  <c r="AM23" i="20" s="1"/>
  <c r="B23" i="20"/>
  <c r="AL22" i="20"/>
  <c r="AE22" i="20"/>
  <c r="AU22" i="20" s="1"/>
  <c r="AA22" i="20"/>
  <c r="W22" i="20"/>
  <c r="S22" i="20"/>
  <c r="B22" i="20"/>
  <c r="AV21" i="20"/>
  <c r="AU21" i="20"/>
  <c r="AT21" i="20"/>
  <c r="AS21" i="20"/>
  <c r="AR21" i="20"/>
  <c r="AQ21" i="20"/>
  <c r="AP21" i="20"/>
  <c r="AF21" i="20"/>
  <c r="AD21" i="20"/>
  <c r="AB21" i="20"/>
  <c r="Z21" i="20"/>
  <c r="X21" i="20"/>
  <c r="V21" i="20"/>
  <c r="T21" i="20"/>
  <c r="L21" i="20"/>
  <c r="K21" i="20"/>
  <c r="J21" i="20"/>
  <c r="I21" i="20"/>
  <c r="H21" i="20"/>
  <c r="G21" i="20"/>
  <c r="F21" i="20"/>
  <c r="L18" i="20"/>
  <c r="K18" i="20"/>
  <c r="J18" i="20"/>
  <c r="I18" i="20"/>
  <c r="H18" i="20"/>
  <c r="G18" i="20"/>
  <c r="F18" i="20"/>
  <c r="E18" i="20"/>
  <c r="D18" i="20"/>
  <c r="C18" i="20"/>
  <c r="AL17" i="20"/>
  <c r="AG17" i="20"/>
  <c r="AV17" i="20" s="1"/>
  <c r="AE17" i="20"/>
  <c r="AU17" i="20" s="1"/>
  <c r="AC17" i="20"/>
  <c r="AT17" i="20" s="1"/>
  <c r="AA17" i="20"/>
  <c r="AS17" i="20" s="1"/>
  <c r="Y17" i="20"/>
  <c r="AR17" i="20" s="1"/>
  <c r="W17" i="20"/>
  <c r="AQ17" i="20" s="1"/>
  <c r="U17" i="20"/>
  <c r="AP17" i="20" s="1"/>
  <c r="S17" i="20"/>
  <c r="AO17" i="20" s="1"/>
  <c r="Q17" i="20"/>
  <c r="AN17" i="20" s="1"/>
  <c r="O17" i="20"/>
  <c r="AM17" i="20" s="1"/>
  <c r="B17" i="20"/>
  <c r="AL16" i="20"/>
  <c r="AG16" i="20"/>
  <c r="AV16" i="20" s="1"/>
  <c r="AE16" i="20"/>
  <c r="AU16" i="20" s="1"/>
  <c r="AC16" i="20"/>
  <c r="AT16" i="20" s="1"/>
  <c r="AA16" i="20"/>
  <c r="AS16" i="20" s="1"/>
  <c r="Y16" i="20"/>
  <c r="AR16" i="20" s="1"/>
  <c r="W16" i="20"/>
  <c r="AQ16" i="20" s="1"/>
  <c r="U16" i="20"/>
  <c r="AP16" i="20" s="1"/>
  <c r="S16" i="20"/>
  <c r="AO16" i="20" s="1"/>
  <c r="Q16" i="20"/>
  <c r="AN16" i="20" s="1"/>
  <c r="O16" i="20"/>
  <c r="AM16" i="20" s="1"/>
  <c r="B16" i="20"/>
  <c r="AL15" i="20"/>
  <c r="AG15" i="20"/>
  <c r="AV15" i="20" s="1"/>
  <c r="AE15" i="20"/>
  <c r="AU15" i="20" s="1"/>
  <c r="AC15" i="20"/>
  <c r="AT15" i="20" s="1"/>
  <c r="AA15" i="20"/>
  <c r="AS15" i="20" s="1"/>
  <c r="Y15" i="20"/>
  <c r="AR15" i="20" s="1"/>
  <c r="W15" i="20"/>
  <c r="AQ15" i="20" s="1"/>
  <c r="U15" i="20"/>
  <c r="AP15" i="20" s="1"/>
  <c r="S15" i="20"/>
  <c r="AO15" i="20" s="1"/>
  <c r="Q15" i="20"/>
  <c r="AN15" i="20" s="1"/>
  <c r="O15" i="20"/>
  <c r="AM15" i="20" s="1"/>
  <c r="B15" i="20"/>
  <c r="AL14" i="20"/>
  <c r="AG14" i="20"/>
  <c r="AV14" i="20" s="1"/>
  <c r="AE14" i="20"/>
  <c r="AU14" i="20" s="1"/>
  <c r="AC14" i="20"/>
  <c r="AT14" i="20" s="1"/>
  <c r="AA14" i="20"/>
  <c r="AS14" i="20" s="1"/>
  <c r="Y14" i="20"/>
  <c r="AR14" i="20" s="1"/>
  <c r="W14" i="20"/>
  <c r="AQ14" i="20" s="1"/>
  <c r="U14" i="20"/>
  <c r="AP14" i="20" s="1"/>
  <c r="S14" i="20"/>
  <c r="AO14" i="20" s="1"/>
  <c r="Q14" i="20"/>
  <c r="AN14" i="20" s="1"/>
  <c r="O14" i="20"/>
  <c r="AM14" i="20" s="1"/>
  <c r="B14" i="20"/>
  <c r="AL13" i="20"/>
  <c r="AG13" i="20"/>
  <c r="AE13" i="20"/>
  <c r="AU13" i="20" s="1"/>
  <c r="W13" i="20"/>
  <c r="AQ13" i="20" s="1"/>
  <c r="Q13" i="20"/>
  <c r="O13" i="20"/>
  <c r="B13" i="20"/>
  <c r="AV12" i="20"/>
  <c r="AU12" i="20"/>
  <c r="AT12" i="20"/>
  <c r="AS12" i="20"/>
  <c r="AR12" i="20"/>
  <c r="AQ12" i="20"/>
  <c r="AP12" i="20"/>
  <c r="AF12" i="20"/>
  <c r="AD12" i="20"/>
  <c r="AB12" i="20"/>
  <c r="Z12" i="20"/>
  <c r="X12" i="20"/>
  <c r="V12" i="20"/>
  <c r="T12" i="20"/>
  <c r="L12" i="20"/>
  <c r="K12" i="20"/>
  <c r="J12" i="20"/>
  <c r="I12" i="20"/>
  <c r="H12" i="20"/>
  <c r="G12" i="20"/>
  <c r="F12" i="20"/>
  <c r="L9" i="20"/>
  <c r="K9" i="20"/>
  <c r="J9" i="20"/>
  <c r="I9" i="20"/>
  <c r="H9" i="20"/>
  <c r="G9" i="20"/>
  <c r="F9" i="20"/>
  <c r="E9" i="20"/>
  <c r="D9" i="20"/>
  <c r="C9" i="20"/>
  <c r="AL8" i="20"/>
  <c r="AG8" i="20"/>
  <c r="AV8" i="20" s="1"/>
  <c r="AE8" i="20"/>
  <c r="AU8" i="20" s="1"/>
  <c r="AC8" i="20"/>
  <c r="AT8" i="20" s="1"/>
  <c r="AA8" i="20"/>
  <c r="AS8" i="20" s="1"/>
  <c r="Y8" i="20"/>
  <c r="AR8" i="20" s="1"/>
  <c r="W8" i="20"/>
  <c r="AQ8" i="20" s="1"/>
  <c r="U8" i="20"/>
  <c r="AP8" i="20" s="1"/>
  <c r="S8" i="20"/>
  <c r="AO8" i="20" s="1"/>
  <c r="Q8" i="20"/>
  <c r="AN8" i="20" s="1"/>
  <c r="O8" i="20"/>
  <c r="AM8" i="20" s="1"/>
  <c r="B8" i="20"/>
  <c r="AL7" i="20"/>
  <c r="AG7" i="20"/>
  <c r="AV7" i="20" s="1"/>
  <c r="AE7" i="20"/>
  <c r="AU7" i="20" s="1"/>
  <c r="AC7" i="20"/>
  <c r="AT7" i="20" s="1"/>
  <c r="AA7" i="20"/>
  <c r="AS7" i="20" s="1"/>
  <c r="Y7" i="20"/>
  <c r="AR7" i="20" s="1"/>
  <c r="W7" i="20"/>
  <c r="AQ7" i="20" s="1"/>
  <c r="U7" i="20"/>
  <c r="AP7" i="20" s="1"/>
  <c r="S7" i="20"/>
  <c r="AO7" i="20" s="1"/>
  <c r="Q7" i="20"/>
  <c r="AN7" i="20" s="1"/>
  <c r="O7" i="20"/>
  <c r="AM7" i="20" s="1"/>
  <c r="B7" i="20"/>
  <c r="AL6" i="20"/>
  <c r="AG6" i="20"/>
  <c r="AV6" i="20" s="1"/>
  <c r="AE6" i="20"/>
  <c r="AU6" i="20" s="1"/>
  <c r="AC6" i="20"/>
  <c r="AT6" i="20" s="1"/>
  <c r="AA6" i="20"/>
  <c r="AS6" i="20" s="1"/>
  <c r="Y6" i="20"/>
  <c r="AR6" i="20" s="1"/>
  <c r="W6" i="20"/>
  <c r="AQ6" i="20" s="1"/>
  <c r="U6" i="20"/>
  <c r="AP6" i="20" s="1"/>
  <c r="S6" i="20"/>
  <c r="AO6" i="20" s="1"/>
  <c r="Q6" i="20"/>
  <c r="AN6" i="20" s="1"/>
  <c r="O6" i="20"/>
  <c r="AM6" i="20" s="1"/>
  <c r="B6" i="20"/>
  <c r="AL5" i="20"/>
  <c r="AG5" i="20"/>
  <c r="AV5" i="20" s="1"/>
  <c r="AE5" i="20"/>
  <c r="AU5" i="20" s="1"/>
  <c r="AC5" i="20"/>
  <c r="AT5" i="20" s="1"/>
  <c r="AA5" i="20"/>
  <c r="AS5" i="20" s="1"/>
  <c r="Y5" i="20"/>
  <c r="AR5" i="20" s="1"/>
  <c r="W5" i="20"/>
  <c r="AQ5" i="20" s="1"/>
  <c r="U5" i="20"/>
  <c r="AP5" i="20" s="1"/>
  <c r="S5" i="20"/>
  <c r="AO5" i="20" s="1"/>
  <c r="Q5" i="20"/>
  <c r="AN5" i="20" s="1"/>
  <c r="O5" i="20"/>
  <c r="AM5" i="20" s="1"/>
  <c r="B5" i="20"/>
  <c r="AL4" i="20"/>
  <c r="AG4" i="20"/>
  <c r="AC4" i="20"/>
  <c r="AT4" i="20" s="1"/>
  <c r="Y4" i="20"/>
  <c r="U4" i="20"/>
  <c r="Q4" i="20"/>
  <c r="B4" i="20"/>
  <c r="AV3" i="20"/>
  <c r="AU3" i="20"/>
  <c r="AT3" i="20"/>
  <c r="AS3" i="20"/>
  <c r="AR3" i="20"/>
  <c r="AQ3" i="20"/>
  <c r="AP3" i="20"/>
  <c r="AF3" i="20"/>
  <c r="AD3" i="20"/>
  <c r="AB3" i="20"/>
  <c r="Z3" i="20"/>
  <c r="X3" i="20"/>
  <c r="V3" i="20"/>
  <c r="T3" i="20"/>
  <c r="L3" i="20"/>
  <c r="K3" i="20"/>
  <c r="J3" i="20"/>
  <c r="I3" i="20"/>
  <c r="H3" i="20"/>
  <c r="G3" i="20"/>
  <c r="F3" i="20"/>
  <c r="L27" i="21"/>
  <c r="K27" i="21"/>
  <c r="J27" i="21"/>
  <c r="I27" i="21"/>
  <c r="H27" i="21"/>
  <c r="G27" i="21"/>
  <c r="F27" i="21"/>
  <c r="E27" i="21"/>
  <c r="D27" i="21"/>
  <c r="C27" i="21"/>
  <c r="AL26" i="21"/>
  <c r="AG26" i="21"/>
  <c r="AV26" i="21" s="1"/>
  <c r="AE26" i="21"/>
  <c r="AU26" i="21" s="1"/>
  <c r="AC26" i="21"/>
  <c r="AT26" i="21" s="1"/>
  <c r="AA26" i="21"/>
  <c r="AS26" i="21" s="1"/>
  <c r="Y26" i="21"/>
  <c r="AR26" i="21" s="1"/>
  <c r="W26" i="21"/>
  <c r="AQ26" i="21" s="1"/>
  <c r="U26" i="21"/>
  <c r="AP26" i="21" s="1"/>
  <c r="S26" i="21"/>
  <c r="AO26" i="21" s="1"/>
  <c r="Q26" i="21"/>
  <c r="AN26" i="21" s="1"/>
  <c r="O26" i="21"/>
  <c r="AM26" i="21" s="1"/>
  <c r="B26" i="21"/>
  <c r="AL25" i="21"/>
  <c r="AG25" i="21"/>
  <c r="AV25" i="21" s="1"/>
  <c r="AE25" i="21"/>
  <c r="AU25" i="21" s="1"/>
  <c r="AC25" i="21"/>
  <c r="AT25" i="21" s="1"/>
  <c r="AA25" i="21"/>
  <c r="AS25" i="21" s="1"/>
  <c r="Y25" i="21"/>
  <c r="AR25" i="21" s="1"/>
  <c r="W25" i="21"/>
  <c r="AQ25" i="21" s="1"/>
  <c r="U25" i="21"/>
  <c r="AP25" i="21" s="1"/>
  <c r="S25" i="21"/>
  <c r="AO25" i="21" s="1"/>
  <c r="Q25" i="21"/>
  <c r="AN25" i="21" s="1"/>
  <c r="O25" i="21"/>
  <c r="AM25" i="21" s="1"/>
  <c r="B25" i="21"/>
  <c r="AL24" i="21"/>
  <c r="AG24" i="21"/>
  <c r="AV24" i="21" s="1"/>
  <c r="AE24" i="21"/>
  <c r="AU24" i="21" s="1"/>
  <c r="AC24" i="21"/>
  <c r="AT24" i="21" s="1"/>
  <c r="AA24" i="21"/>
  <c r="AS24" i="21" s="1"/>
  <c r="Y24" i="21"/>
  <c r="AR24" i="21" s="1"/>
  <c r="W24" i="21"/>
  <c r="AQ24" i="21" s="1"/>
  <c r="U24" i="21"/>
  <c r="AP24" i="21" s="1"/>
  <c r="S24" i="21"/>
  <c r="AO24" i="21" s="1"/>
  <c r="Q24" i="21"/>
  <c r="AN24" i="21" s="1"/>
  <c r="O24" i="21"/>
  <c r="AM24" i="21" s="1"/>
  <c r="B24" i="21"/>
  <c r="AL23" i="21"/>
  <c r="AG23" i="21"/>
  <c r="AV23" i="21" s="1"/>
  <c r="AE23" i="21"/>
  <c r="AU23" i="21" s="1"/>
  <c r="AC23" i="21"/>
  <c r="AT23" i="21" s="1"/>
  <c r="AA23" i="21"/>
  <c r="AS23" i="21" s="1"/>
  <c r="Y23" i="21"/>
  <c r="AR23" i="21" s="1"/>
  <c r="W23" i="21"/>
  <c r="AQ23" i="21" s="1"/>
  <c r="U23" i="21"/>
  <c r="AP23" i="21" s="1"/>
  <c r="S23" i="21"/>
  <c r="AO23" i="21" s="1"/>
  <c r="Q23" i="21"/>
  <c r="AN23" i="21" s="1"/>
  <c r="O23" i="21"/>
  <c r="AM23" i="21" s="1"/>
  <c r="B23" i="21"/>
  <c r="AL22" i="21"/>
  <c r="AE22" i="21"/>
  <c r="AC22" i="21"/>
  <c r="U22" i="21"/>
  <c r="O22" i="21"/>
  <c r="B22" i="21"/>
  <c r="AV21" i="21"/>
  <c r="AU21" i="21"/>
  <c r="AT21" i="21"/>
  <c r="AS21" i="21"/>
  <c r="AR21" i="21"/>
  <c r="AQ21" i="21"/>
  <c r="AP21" i="21"/>
  <c r="AF21" i="21"/>
  <c r="AD21" i="21"/>
  <c r="AB21" i="21"/>
  <c r="Z21" i="21"/>
  <c r="X21" i="21"/>
  <c r="V21" i="21"/>
  <c r="T21" i="21"/>
  <c r="L21" i="21"/>
  <c r="K21" i="21"/>
  <c r="J21" i="21"/>
  <c r="I21" i="21"/>
  <c r="H21" i="21"/>
  <c r="G21" i="21"/>
  <c r="F21" i="21"/>
  <c r="L18" i="21"/>
  <c r="K18" i="21"/>
  <c r="J18" i="21"/>
  <c r="I18" i="21"/>
  <c r="H18" i="21"/>
  <c r="G18" i="21"/>
  <c r="F18" i="21"/>
  <c r="E18" i="21"/>
  <c r="D18" i="21"/>
  <c r="C18" i="21"/>
  <c r="AL17" i="21"/>
  <c r="AG17" i="21"/>
  <c r="AV17" i="21" s="1"/>
  <c r="AE17" i="21"/>
  <c r="AU17" i="21" s="1"/>
  <c r="AC17" i="21"/>
  <c r="AT17" i="21" s="1"/>
  <c r="AA17" i="21"/>
  <c r="AS17" i="21" s="1"/>
  <c r="Y17" i="21"/>
  <c r="AR17" i="21" s="1"/>
  <c r="W17" i="21"/>
  <c r="AQ17" i="21" s="1"/>
  <c r="U17" i="21"/>
  <c r="AP17" i="21" s="1"/>
  <c r="S17" i="21"/>
  <c r="AO17" i="21" s="1"/>
  <c r="Q17" i="21"/>
  <c r="AN17" i="21" s="1"/>
  <c r="O17" i="21"/>
  <c r="AM17" i="21" s="1"/>
  <c r="B17" i="21"/>
  <c r="AL16" i="21"/>
  <c r="AG16" i="21"/>
  <c r="AV16" i="21" s="1"/>
  <c r="AE16" i="21"/>
  <c r="AU16" i="21" s="1"/>
  <c r="AC16" i="21"/>
  <c r="AT16" i="21" s="1"/>
  <c r="AA16" i="21"/>
  <c r="AS16" i="21" s="1"/>
  <c r="Y16" i="21"/>
  <c r="AR16" i="21" s="1"/>
  <c r="W16" i="21"/>
  <c r="AQ16" i="21" s="1"/>
  <c r="U16" i="21"/>
  <c r="AP16" i="21" s="1"/>
  <c r="S16" i="21"/>
  <c r="AO16" i="21" s="1"/>
  <c r="Q16" i="21"/>
  <c r="AN16" i="21" s="1"/>
  <c r="O16" i="21"/>
  <c r="AM16" i="21" s="1"/>
  <c r="B16" i="21"/>
  <c r="AL15" i="21"/>
  <c r="AG15" i="21"/>
  <c r="AV15" i="21" s="1"/>
  <c r="AE15" i="21"/>
  <c r="AU15" i="21" s="1"/>
  <c r="AC15" i="21"/>
  <c r="AT15" i="21" s="1"/>
  <c r="AA15" i="21"/>
  <c r="AS15" i="21" s="1"/>
  <c r="Y15" i="21"/>
  <c r="AR15" i="21" s="1"/>
  <c r="W15" i="21"/>
  <c r="AQ15" i="21" s="1"/>
  <c r="U15" i="21"/>
  <c r="AP15" i="21" s="1"/>
  <c r="S15" i="21"/>
  <c r="AO15" i="21" s="1"/>
  <c r="Q15" i="21"/>
  <c r="AN15" i="21" s="1"/>
  <c r="O15" i="21"/>
  <c r="AM15" i="21" s="1"/>
  <c r="B15" i="21"/>
  <c r="AL14" i="21"/>
  <c r="AG14" i="21"/>
  <c r="AV14" i="21" s="1"/>
  <c r="AE14" i="21"/>
  <c r="AU14" i="21" s="1"/>
  <c r="AC14" i="21"/>
  <c r="AT14" i="21" s="1"/>
  <c r="AA14" i="21"/>
  <c r="AS14" i="21" s="1"/>
  <c r="Y14" i="21"/>
  <c r="AR14" i="21" s="1"/>
  <c r="W14" i="21"/>
  <c r="AQ14" i="21" s="1"/>
  <c r="U14" i="21"/>
  <c r="AP14" i="21" s="1"/>
  <c r="S14" i="21"/>
  <c r="AO14" i="21" s="1"/>
  <c r="Q14" i="21"/>
  <c r="AN14" i="21" s="1"/>
  <c r="O14" i="21"/>
  <c r="AM14" i="21" s="1"/>
  <c r="B14" i="21"/>
  <c r="AL13" i="21"/>
  <c r="AE13" i="21"/>
  <c r="AA13" i="21"/>
  <c r="W13" i="21"/>
  <c r="S13" i="21"/>
  <c r="O13" i="21"/>
  <c r="B13" i="21"/>
  <c r="AV12" i="21"/>
  <c r="AU12" i="21"/>
  <c r="AT12" i="21"/>
  <c r="AS12" i="21"/>
  <c r="AR12" i="21"/>
  <c r="AQ12" i="21"/>
  <c r="AP12" i="21"/>
  <c r="AF12" i="21"/>
  <c r="AD12" i="21"/>
  <c r="AB12" i="21"/>
  <c r="Z12" i="21"/>
  <c r="X12" i="21"/>
  <c r="V12" i="21"/>
  <c r="T12" i="21"/>
  <c r="L12" i="21"/>
  <c r="K12" i="21"/>
  <c r="J12" i="21"/>
  <c r="I12" i="21"/>
  <c r="H12" i="21"/>
  <c r="G12" i="21"/>
  <c r="F12" i="21"/>
  <c r="L9" i="21"/>
  <c r="K9" i="21"/>
  <c r="J9" i="21"/>
  <c r="I9" i="21"/>
  <c r="H9" i="21"/>
  <c r="G9" i="21"/>
  <c r="F9" i="21"/>
  <c r="E9" i="21"/>
  <c r="D9" i="21"/>
  <c r="C9" i="21"/>
  <c r="AL8" i="21"/>
  <c r="AG8" i="21"/>
  <c r="AV8" i="21" s="1"/>
  <c r="AE8" i="21"/>
  <c r="AU8" i="21" s="1"/>
  <c r="AC8" i="21"/>
  <c r="AT8" i="21" s="1"/>
  <c r="AA8" i="21"/>
  <c r="AS8" i="21" s="1"/>
  <c r="Y8" i="21"/>
  <c r="AR8" i="21" s="1"/>
  <c r="W8" i="21"/>
  <c r="AQ8" i="21" s="1"/>
  <c r="U8" i="21"/>
  <c r="AP8" i="21" s="1"/>
  <c r="S8" i="21"/>
  <c r="AO8" i="21" s="1"/>
  <c r="Q8" i="21"/>
  <c r="AN8" i="21" s="1"/>
  <c r="O8" i="21"/>
  <c r="AM8" i="21" s="1"/>
  <c r="B8" i="21"/>
  <c r="AL7" i="21"/>
  <c r="AG7" i="21"/>
  <c r="AV7" i="21" s="1"/>
  <c r="AE7" i="21"/>
  <c r="AU7" i="21" s="1"/>
  <c r="AC7" i="21"/>
  <c r="AT7" i="21" s="1"/>
  <c r="AA7" i="21"/>
  <c r="AS7" i="21" s="1"/>
  <c r="Y7" i="21"/>
  <c r="AR7" i="21" s="1"/>
  <c r="W7" i="21"/>
  <c r="AQ7" i="21" s="1"/>
  <c r="U7" i="21"/>
  <c r="AP7" i="21" s="1"/>
  <c r="S7" i="21"/>
  <c r="AO7" i="21" s="1"/>
  <c r="Q7" i="21"/>
  <c r="AN7" i="21" s="1"/>
  <c r="O7" i="21"/>
  <c r="AM7" i="21" s="1"/>
  <c r="B7" i="21"/>
  <c r="AL6" i="21"/>
  <c r="AG6" i="21"/>
  <c r="AV6" i="21" s="1"/>
  <c r="AE6" i="21"/>
  <c r="AU6" i="21" s="1"/>
  <c r="AC6" i="21"/>
  <c r="AT6" i="21" s="1"/>
  <c r="AA6" i="21"/>
  <c r="AS6" i="21" s="1"/>
  <c r="Y6" i="21"/>
  <c r="AR6" i="21" s="1"/>
  <c r="W6" i="21"/>
  <c r="AQ6" i="21" s="1"/>
  <c r="U6" i="21"/>
  <c r="AP6" i="21" s="1"/>
  <c r="S6" i="21"/>
  <c r="AO6" i="21" s="1"/>
  <c r="Q6" i="21"/>
  <c r="AN6" i="21" s="1"/>
  <c r="O6" i="21"/>
  <c r="AM6" i="21" s="1"/>
  <c r="B6" i="21"/>
  <c r="AL5" i="21"/>
  <c r="AG5" i="21"/>
  <c r="AV5" i="21" s="1"/>
  <c r="AE5" i="21"/>
  <c r="AU5" i="21" s="1"/>
  <c r="AC5" i="21"/>
  <c r="AT5" i="21" s="1"/>
  <c r="AA5" i="21"/>
  <c r="AS5" i="21" s="1"/>
  <c r="Y5" i="21"/>
  <c r="AR5" i="21" s="1"/>
  <c r="W5" i="21"/>
  <c r="AQ5" i="21" s="1"/>
  <c r="U5" i="21"/>
  <c r="AP5" i="21" s="1"/>
  <c r="S5" i="21"/>
  <c r="AO5" i="21" s="1"/>
  <c r="Q5" i="21"/>
  <c r="AN5" i="21" s="1"/>
  <c r="O5" i="21"/>
  <c r="AM5" i="21" s="1"/>
  <c r="B5" i="21"/>
  <c r="AL4" i="21"/>
  <c r="AG4" i="21"/>
  <c r="AE4" i="21"/>
  <c r="AU4" i="21" s="1"/>
  <c r="AC4" i="21"/>
  <c r="Y4" i="21"/>
  <c r="W4" i="21"/>
  <c r="B4" i="21"/>
  <c r="AV3" i="21"/>
  <c r="AU3" i="21"/>
  <c r="AT3" i="21"/>
  <c r="AS3" i="21"/>
  <c r="AR3" i="21"/>
  <c r="AQ3" i="21"/>
  <c r="AP3" i="21"/>
  <c r="AF3" i="21"/>
  <c r="AD3" i="21"/>
  <c r="AB3" i="21"/>
  <c r="Z3" i="21"/>
  <c r="X3" i="21"/>
  <c r="V3" i="21"/>
  <c r="T3" i="21"/>
  <c r="L3" i="21"/>
  <c r="K3" i="21"/>
  <c r="J3" i="21"/>
  <c r="I3" i="21"/>
  <c r="H3" i="21"/>
  <c r="G3" i="21"/>
  <c r="F3" i="21"/>
  <c r="F131" i="33" l="1"/>
  <c r="L140" i="33"/>
  <c r="Q12" i="33" s="1"/>
  <c r="L120" i="33"/>
  <c r="R11" i="33" s="1"/>
  <c r="F120" i="33"/>
  <c r="F53" i="33"/>
  <c r="L44" i="33"/>
  <c r="P9" i="33" s="1"/>
  <c r="F24" i="33"/>
  <c r="F44" i="33"/>
  <c r="E44" i="33"/>
  <c r="L107" i="33"/>
  <c r="L111" i="33" s="1"/>
  <c r="Q11" i="33" s="1"/>
  <c r="F140" i="33"/>
  <c r="F160" i="33"/>
  <c r="F102" i="33"/>
  <c r="F33" i="33"/>
  <c r="L22" i="33"/>
  <c r="L24" i="33" s="1"/>
  <c r="Q8" i="33" s="1"/>
  <c r="L156" i="33"/>
  <c r="L160" i="33" s="1"/>
  <c r="P13" i="33" s="1"/>
  <c r="L73" i="33"/>
  <c r="P10" i="33" s="1"/>
  <c r="L131" i="33"/>
  <c r="P12" i="33" s="1"/>
  <c r="L60" i="33"/>
  <c r="L62" i="33" s="1"/>
  <c r="R9" i="33" s="1"/>
  <c r="L29" i="33"/>
  <c r="F73" i="33"/>
  <c r="L82" i="33"/>
  <c r="Q10" i="33" s="1"/>
  <c r="F169" i="33"/>
  <c r="L178" i="33"/>
  <c r="R13" i="33" s="1"/>
  <c r="F178" i="33"/>
  <c r="L144" i="33"/>
  <c r="L149" i="33" s="1"/>
  <c r="R12" i="33" s="1"/>
  <c r="L102" i="33"/>
  <c r="P11" i="33" s="1"/>
  <c r="L86" i="33"/>
  <c r="L91" i="33" s="1"/>
  <c r="R10" i="33" s="1"/>
  <c r="F91" i="33"/>
  <c r="L53" i="33"/>
  <c r="Q9" i="33" s="1"/>
  <c r="L28" i="33"/>
  <c r="L33" i="33" s="1"/>
  <c r="R8" i="33" s="1"/>
  <c r="V18" i="9"/>
  <c r="N9" i="19"/>
  <c r="AD9" i="19"/>
  <c r="AB9" i="19"/>
  <c r="P9" i="19"/>
  <c r="AF9" i="19"/>
  <c r="R9" i="19"/>
  <c r="T9" i="19"/>
  <c r="X9" i="19"/>
  <c r="V9" i="9"/>
  <c r="W13" i="9"/>
  <c r="AQ13" i="9" s="1"/>
  <c r="AQ18" i="9" s="1"/>
  <c r="R9" i="9"/>
  <c r="Z27" i="9"/>
  <c r="Z27" i="19"/>
  <c r="T18" i="19"/>
  <c r="T27" i="19"/>
  <c r="AA22" i="19"/>
  <c r="AA27" i="19" s="1"/>
  <c r="P27" i="19"/>
  <c r="Y9" i="20"/>
  <c r="V27" i="20"/>
  <c r="R9" i="21"/>
  <c r="T9" i="21"/>
  <c r="V27" i="21"/>
  <c r="P9" i="21"/>
  <c r="Y9" i="21"/>
  <c r="AC9" i="21"/>
  <c r="U9" i="21"/>
  <c r="N9" i="21"/>
  <c r="V9" i="21"/>
  <c r="AE9" i="21"/>
  <c r="Q9" i="20"/>
  <c r="O18" i="20"/>
  <c r="V18" i="19"/>
  <c r="AD27" i="21"/>
  <c r="O9" i="21"/>
  <c r="W9" i="21"/>
  <c r="AF9" i="21"/>
  <c r="AF27" i="21"/>
  <c r="AG22" i="21"/>
  <c r="AG27" i="21" s="1"/>
  <c r="R9" i="20"/>
  <c r="S4" i="20"/>
  <c r="S9" i="20" s="1"/>
  <c r="X18" i="20"/>
  <c r="Y13" i="20"/>
  <c r="Y18" i="20" s="1"/>
  <c r="AU18" i="20"/>
  <c r="AG9" i="21"/>
  <c r="Q4" i="21"/>
  <c r="Q9" i="21" s="1"/>
  <c r="W22" i="21"/>
  <c r="AQ22" i="21" s="1"/>
  <c r="AQ27" i="21" s="1"/>
  <c r="AE27" i="20"/>
  <c r="X9" i="21"/>
  <c r="Z9" i="21"/>
  <c r="AA4" i="21"/>
  <c r="X27" i="21"/>
  <c r="Y22" i="21"/>
  <c r="Y27" i="21" s="1"/>
  <c r="AG9" i="20"/>
  <c r="P27" i="21"/>
  <c r="Q22" i="21"/>
  <c r="Q27" i="21" s="1"/>
  <c r="Z9" i="20"/>
  <c r="AA4" i="20"/>
  <c r="AA9" i="20" s="1"/>
  <c r="S4" i="21"/>
  <c r="N27" i="21"/>
  <c r="AQ18" i="20"/>
  <c r="X9" i="20"/>
  <c r="N18" i="20"/>
  <c r="V18" i="20"/>
  <c r="AD18" i="20"/>
  <c r="R18" i="19"/>
  <c r="AF18" i="19"/>
  <c r="O27" i="19"/>
  <c r="T9" i="9"/>
  <c r="N27" i="20"/>
  <c r="X18" i="19"/>
  <c r="R18" i="20"/>
  <c r="Z18" i="20"/>
  <c r="O22" i="20"/>
  <c r="Z27" i="20"/>
  <c r="AB9" i="21"/>
  <c r="R27" i="21"/>
  <c r="Z27" i="21"/>
  <c r="S13" i="20"/>
  <c r="AO13" i="20" s="1"/>
  <c r="AO18" i="20" s="1"/>
  <c r="AA13" i="20"/>
  <c r="AS13" i="20" s="1"/>
  <c r="AS18" i="20" s="1"/>
  <c r="N27" i="9"/>
  <c r="S22" i="21"/>
  <c r="AO22" i="21" s="1"/>
  <c r="AO27" i="21" s="1"/>
  <c r="AA22" i="21"/>
  <c r="AS22" i="21" s="1"/>
  <c r="AS27" i="21" s="1"/>
  <c r="N9" i="20"/>
  <c r="V9" i="20"/>
  <c r="AD9" i="20"/>
  <c r="T18" i="20"/>
  <c r="AB18" i="20"/>
  <c r="R27" i="20"/>
  <c r="N18" i="19"/>
  <c r="Q9" i="9"/>
  <c r="AB9" i="9"/>
  <c r="AD9" i="21"/>
  <c r="T27" i="21"/>
  <c r="AB27" i="21"/>
  <c r="O4" i="20"/>
  <c r="AM4" i="20" s="1"/>
  <c r="AM9" i="20" s="1"/>
  <c r="W4" i="20"/>
  <c r="AQ4" i="20" s="1"/>
  <c r="AQ9" i="20" s="1"/>
  <c r="AE4" i="20"/>
  <c r="AU4" i="20" s="1"/>
  <c r="AU9" i="20" s="1"/>
  <c r="U13" i="20"/>
  <c r="U18" i="20" s="1"/>
  <c r="AC13" i="20"/>
  <c r="AC18" i="20" s="1"/>
  <c r="AD27" i="20"/>
  <c r="P18" i="19"/>
  <c r="AC9" i="9"/>
  <c r="N27" i="19"/>
  <c r="X27" i="19"/>
  <c r="P9" i="9"/>
  <c r="V27" i="9"/>
  <c r="R27" i="19"/>
  <c r="AB27" i="19"/>
  <c r="S22" i="19"/>
  <c r="AD27" i="19"/>
  <c r="U9" i="9"/>
  <c r="AF9" i="9"/>
  <c r="AE27" i="19"/>
  <c r="AG9" i="9"/>
  <c r="R27" i="9"/>
  <c r="V27" i="19"/>
  <c r="AF27" i="19"/>
  <c r="X9" i="9"/>
  <c r="AD27" i="9"/>
  <c r="W22" i="19"/>
  <c r="W27" i="19" s="1"/>
  <c r="Y9" i="9"/>
  <c r="X18" i="9"/>
  <c r="Y13" i="9"/>
  <c r="N9" i="9"/>
  <c r="Z9" i="9"/>
  <c r="AD9" i="9"/>
  <c r="AP4" i="9"/>
  <c r="AP9" i="9" s="1"/>
  <c r="AT4" i="9"/>
  <c r="AT9" i="9" s="1"/>
  <c r="O18" i="9"/>
  <c r="AM13" i="9"/>
  <c r="AM18" i="9" s="1"/>
  <c r="T18" i="9"/>
  <c r="U13" i="9"/>
  <c r="AE18" i="9"/>
  <c r="AU13" i="9"/>
  <c r="AU18" i="9" s="1"/>
  <c r="S18" i="9"/>
  <c r="AO13" i="9"/>
  <c r="AO18" i="9" s="1"/>
  <c r="O4" i="9"/>
  <c r="S4" i="9"/>
  <c r="W4" i="9"/>
  <c r="AA4" i="9"/>
  <c r="AE4" i="9"/>
  <c r="P18" i="9"/>
  <c r="Q13" i="9"/>
  <c r="AA18" i="9"/>
  <c r="AS13" i="9"/>
  <c r="AS18" i="9" s="1"/>
  <c r="AF18" i="9"/>
  <c r="AG13" i="9"/>
  <c r="AN4" i="9"/>
  <c r="AN9" i="9" s="1"/>
  <c r="AR4" i="9"/>
  <c r="AR9" i="9" s="1"/>
  <c r="AV4" i="9"/>
  <c r="AV9" i="9" s="1"/>
  <c r="AB18" i="9"/>
  <c r="AC13" i="9"/>
  <c r="N18" i="9"/>
  <c r="R18" i="9"/>
  <c r="Z18" i="9"/>
  <c r="AD18" i="9"/>
  <c r="AC27" i="9"/>
  <c r="AT22" i="9"/>
  <c r="AT27" i="9" s="1"/>
  <c r="Y27" i="9"/>
  <c r="AR22" i="9"/>
  <c r="AR27" i="9" s="1"/>
  <c r="U27" i="9"/>
  <c r="AP22" i="9"/>
  <c r="AP27" i="9" s="1"/>
  <c r="Q27" i="9"/>
  <c r="AN22" i="9"/>
  <c r="AN27" i="9" s="1"/>
  <c r="AG27" i="9"/>
  <c r="AV22" i="9"/>
  <c r="AV27" i="9" s="1"/>
  <c r="O22" i="9"/>
  <c r="S22" i="9"/>
  <c r="W22" i="9"/>
  <c r="AA22" i="9"/>
  <c r="AE22" i="9"/>
  <c r="P27" i="9"/>
  <c r="T27" i="9"/>
  <c r="X27" i="9"/>
  <c r="AB27" i="9"/>
  <c r="AF27" i="9"/>
  <c r="S4" i="19"/>
  <c r="W4" i="19"/>
  <c r="AA4" i="19"/>
  <c r="AE4" i="19"/>
  <c r="U4" i="19"/>
  <c r="Y4" i="19"/>
  <c r="AC4" i="19"/>
  <c r="AT4" i="19" s="1"/>
  <c r="AG4" i="19"/>
  <c r="O13" i="19"/>
  <c r="S13" i="19"/>
  <c r="W13" i="19"/>
  <c r="AB18" i="19"/>
  <c r="AG13" i="19"/>
  <c r="AC18" i="19"/>
  <c r="AT13" i="19"/>
  <c r="AT18" i="19" s="1"/>
  <c r="Q13" i="19"/>
  <c r="U13" i="19"/>
  <c r="Y13" i="19"/>
  <c r="AD18" i="19"/>
  <c r="AE13" i="19"/>
  <c r="Z18" i="19"/>
  <c r="AA13" i="19"/>
  <c r="Q22" i="19"/>
  <c r="U22" i="19"/>
  <c r="Y22" i="19"/>
  <c r="AC22" i="19"/>
  <c r="AG22" i="19"/>
  <c r="AM22" i="19"/>
  <c r="AM27" i="19" s="1"/>
  <c r="AU22" i="19"/>
  <c r="AU27" i="19" s="1"/>
  <c r="U9" i="20"/>
  <c r="AP4" i="20"/>
  <c r="AP9" i="20" s="1"/>
  <c r="AC9" i="20"/>
  <c r="AT9" i="20"/>
  <c r="AR4" i="20"/>
  <c r="AR9" i="20" s="1"/>
  <c r="P9" i="20"/>
  <c r="T9" i="20"/>
  <c r="AB9" i="20"/>
  <c r="AF9" i="20"/>
  <c r="AN4" i="20"/>
  <c r="AN9" i="20" s="1"/>
  <c r="AV4" i="20"/>
  <c r="AV9" i="20" s="1"/>
  <c r="P18" i="20"/>
  <c r="AF18" i="20"/>
  <c r="Q18" i="20"/>
  <c r="AN13" i="20"/>
  <c r="AN18" i="20" s="1"/>
  <c r="AG18" i="20"/>
  <c r="AV13" i="20"/>
  <c r="AV18" i="20" s="1"/>
  <c r="W18" i="20"/>
  <c r="AE18" i="20"/>
  <c r="AM13" i="20"/>
  <c r="AM18" i="20" s="1"/>
  <c r="AU27" i="20"/>
  <c r="T27" i="20"/>
  <c r="U22" i="20"/>
  <c r="P27" i="20"/>
  <c r="Q22" i="20"/>
  <c r="AA27" i="20"/>
  <c r="AS22" i="20"/>
  <c r="AS27" i="20" s="1"/>
  <c r="AF27" i="20"/>
  <c r="AG22" i="20"/>
  <c r="W27" i="20"/>
  <c r="AB27" i="20"/>
  <c r="AC22" i="20"/>
  <c r="S27" i="20"/>
  <c r="AO22" i="20"/>
  <c r="AO27" i="20" s="1"/>
  <c r="X27" i="20"/>
  <c r="Y22" i="20"/>
  <c r="AQ22" i="20"/>
  <c r="AQ27" i="20" s="1"/>
  <c r="AT4" i="21"/>
  <c r="AT9" i="21" s="1"/>
  <c r="N18" i="21"/>
  <c r="S18" i="21"/>
  <c r="AO13" i="21"/>
  <c r="AO18" i="21" s="1"/>
  <c r="X18" i="21"/>
  <c r="Y13" i="21"/>
  <c r="AD18" i="21"/>
  <c r="AM4" i="21"/>
  <c r="AM9" i="21" s="1"/>
  <c r="AQ4" i="21"/>
  <c r="AQ9" i="21" s="1"/>
  <c r="AU9" i="21"/>
  <c r="O18" i="21"/>
  <c r="AM13" i="21"/>
  <c r="AM18" i="21" s="1"/>
  <c r="T18" i="21"/>
  <c r="U13" i="21"/>
  <c r="AE18" i="21"/>
  <c r="AU13" i="21"/>
  <c r="AU18" i="21" s="1"/>
  <c r="V18" i="21"/>
  <c r="AR4" i="21"/>
  <c r="AR9" i="21" s="1"/>
  <c r="AV4" i="21"/>
  <c r="AV9" i="21" s="1"/>
  <c r="P18" i="21"/>
  <c r="Q13" i="21"/>
  <c r="AA18" i="21"/>
  <c r="AS13" i="21"/>
  <c r="AS18" i="21" s="1"/>
  <c r="AF18" i="21"/>
  <c r="AG13" i="21"/>
  <c r="W18" i="21"/>
  <c r="AQ13" i="21"/>
  <c r="AQ18" i="21" s="1"/>
  <c r="AB18" i="21"/>
  <c r="AC13" i="21"/>
  <c r="R18" i="21"/>
  <c r="Z18" i="21"/>
  <c r="U27" i="21"/>
  <c r="AP22" i="21"/>
  <c r="AP27" i="21" s="1"/>
  <c r="AC27" i="21"/>
  <c r="AT22" i="21"/>
  <c r="AT27" i="21" s="1"/>
  <c r="O27" i="21"/>
  <c r="AE27" i="21"/>
  <c r="AM22" i="21"/>
  <c r="AM27" i="21" s="1"/>
  <c r="AU22" i="21"/>
  <c r="AU27" i="21" s="1"/>
  <c r="P14" i="10"/>
  <c r="N14" i="10"/>
  <c r="L14" i="10"/>
  <c r="J14" i="10"/>
  <c r="H14" i="10"/>
  <c r="F14" i="10"/>
  <c r="D14" i="10"/>
  <c r="B14" i="10"/>
  <c r="C14" i="31" l="1"/>
  <c r="C12" i="31"/>
  <c r="AR13" i="20"/>
  <c r="AR18" i="20" s="1"/>
  <c r="B11" i="31"/>
  <c r="D13" i="31"/>
  <c r="D11" i="31"/>
  <c r="C11" i="31"/>
  <c r="B12" i="31"/>
  <c r="W18" i="9"/>
  <c r="AS4" i="20"/>
  <c r="AS9" i="20" s="1"/>
  <c r="S18" i="20"/>
  <c r="AO4" i="20"/>
  <c r="AO9" i="20" s="1"/>
  <c r="AN22" i="21"/>
  <c r="AN27" i="21" s="1"/>
  <c r="AQ22" i="19"/>
  <c r="AQ27" i="19" s="1"/>
  <c r="AS22" i="19"/>
  <c r="AS27" i="19" s="1"/>
  <c r="O9" i="20"/>
  <c r="W9" i="20"/>
  <c r="AN4" i="21"/>
  <c r="AN9" i="21" s="1"/>
  <c r="AP4" i="21"/>
  <c r="AP9" i="21" s="1"/>
  <c r="S27" i="21"/>
  <c r="AA27" i="21"/>
  <c r="W27" i="21"/>
  <c r="AV22" i="21"/>
  <c r="AV27" i="21" s="1"/>
  <c r="AP13" i="20"/>
  <c r="AP18" i="20" s="1"/>
  <c r="AE9" i="20"/>
  <c r="O27" i="20"/>
  <c r="AM22" i="20"/>
  <c r="AM27" i="20" s="1"/>
  <c r="AT13" i="20"/>
  <c r="AT18" i="20" s="1"/>
  <c r="S9" i="21"/>
  <c r="AO4" i="21"/>
  <c r="AO9" i="21" s="1"/>
  <c r="AA9" i="21"/>
  <c r="AS4" i="21"/>
  <c r="AS9" i="21" s="1"/>
  <c r="AR22" i="21"/>
  <c r="AR27" i="21" s="1"/>
  <c r="S27" i="19"/>
  <c r="AO22" i="19"/>
  <c r="AO27" i="19" s="1"/>
  <c r="AA18" i="20"/>
  <c r="W27" i="9"/>
  <c r="AQ22" i="9"/>
  <c r="AQ27" i="9" s="1"/>
  <c r="AC18" i="9"/>
  <c r="AT13" i="9"/>
  <c r="AT18" i="9" s="1"/>
  <c r="W9" i="9"/>
  <c r="AQ4" i="9"/>
  <c r="AQ9" i="9" s="1"/>
  <c r="Y18" i="9"/>
  <c r="AR13" i="9"/>
  <c r="AR18" i="9" s="1"/>
  <c r="S27" i="9"/>
  <c r="AO22" i="9"/>
  <c r="AO27" i="9" s="1"/>
  <c r="S9" i="9"/>
  <c r="AO4" i="9"/>
  <c r="AO9" i="9" s="1"/>
  <c r="U18" i="9"/>
  <c r="AP13" i="9"/>
  <c r="AP18" i="9" s="1"/>
  <c r="AE27" i="9"/>
  <c r="AU22" i="9"/>
  <c r="AU27" i="9" s="1"/>
  <c r="O27" i="9"/>
  <c r="AM22" i="9"/>
  <c r="AM27" i="9" s="1"/>
  <c r="AG18" i="9"/>
  <c r="AV13" i="9"/>
  <c r="AV18" i="9" s="1"/>
  <c r="Q18" i="9"/>
  <c r="AN13" i="9"/>
  <c r="AN18" i="9" s="1"/>
  <c r="AE9" i="9"/>
  <c r="AU4" i="9"/>
  <c r="AU9" i="9" s="1"/>
  <c r="O9" i="9"/>
  <c r="AM4" i="9"/>
  <c r="AM9" i="9" s="1"/>
  <c r="AA27" i="9"/>
  <c r="AS22" i="9"/>
  <c r="AS27" i="9" s="1"/>
  <c r="AA9" i="9"/>
  <c r="AS4" i="9"/>
  <c r="AS9" i="9" s="1"/>
  <c r="U27" i="19"/>
  <c r="AP22" i="19"/>
  <c r="AP27" i="19" s="1"/>
  <c r="AG9" i="19"/>
  <c r="AV4" i="19"/>
  <c r="AV9" i="19" s="1"/>
  <c r="Q9" i="19"/>
  <c r="AN4" i="19"/>
  <c r="AN9" i="19" s="1"/>
  <c r="O9" i="19"/>
  <c r="AM4" i="19"/>
  <c r="AM9" i="19" s="1"/>
  <c r="AG27" i="19"/>
  <c r="AV22" i="19"/>
  <c r="AV27" i="19" s="1"/>
  <c r="Q27" i="19"/>
  <c r="AN22" i="19"/>
  <c r="AN27" i="19" s="1"/>
  <c r="AA18" i="19"/>
  <c r="AS13" i="19"/>
  <c r="AS18" i="19" s="1"/>
  <c r="W18" i="19"/>
  <c r="AQ13" i="19"/>
  <c r="AQ18" i="19" s="1"/>
  <c r="AC9" i="19"/>
  <c r="AT9" i="19"/>
  <c r="AA9" i="19"/>
  <c r="AS4" i="19"/>
  <c r="AS9" i="19" s="1"/>
  <c r="AE18" i="19"/>
  <c r="AU13" i="19"/>
  <c r="AU18" i="19" s="1"/>
  <c r="AC27" i="19"/>
  <c r="AT22" i="19"/>
  <c r="AT27" i="19" s="1"/>
  <c r="Y18" i="19"/>
  <c r="AR13" i="19"/>
  <c r="AR18" i="19" s="1"/>
  <c r="S18" i="19"/>
  <c r="AO13" i="19"/>
  <c r="AO18" i="19" s="1"/>
  <c r="Y9" i="19"/>
  <c r="AR4" i="19"/>
  <c r="AR9" i="19" s="1"/>
  <c r="W9" i="19"/>
  <c r="AQ4" i="19"/>
  <c r="AQ9" i="19" s="1"/>
  <c r="Q18" i="19"/>
  <c r="AN13" i="19"/>
  <c r="AN18" i="19" s="1"/>
  <c r="AE9" i="19"/>
  <c r="AU4" i="19"/>
  <c r="AU9" i="19" s="1"/>
  <c r="Y27" i="19"/>
  <c r="AR22" i="19"/>
  <c r="AR27" i="19" s="1"/>
  <c r="U18" i="19"/>
  <c r="AP13" i="19"/>
  <c r="AP18" i="19" s="1"/>
  <c r="AG18" i="19"/>
  <c r="AV13" i="19"/>
  <c r="AV18" i="19" s="1"/>
  <c r="O18" i="19"/>
  <c r="AM13" i="19"/>
  <c r="AM18" i="19" s="1"/>
  <c r="U9" i="19"/>
  <c r="AP4" i="19"/>
  <c r="AP9" i="19" s="1"/>
  <c r="S9" i="19"/>
  <c r="AO4" i="19"/>
  <c r="AO9" i="19" s="1"/>
  <c r="AC27" i="20"/>
  <c r="AT22" i="20"/>
  <c r="AT27" i="20" s="1"/>
  <c r="AG27" i="20"/>
  <c r="AV22" i="20"/>
  <c r="AV27" i="20" s="1"/>
  <c r="Q27" i="20"/>
  <c r="AN22" i="20"/>
  <c r="AN27" i="20" s="1"/>
  <c r="U27" i="20"/>
  <c r="AP22" i="20"/>
  <c r="AP27" i="20" s="1"/>
  <c r="Y27" i="20"/>
  <c r="AR22" i="20"/>
  <c r="AR27" i="20" s="1"/>
  <c r="U18" i="21"/>
  <c r="AP13" i="21"/>
  <c r="AP18" i="21" s="1"/>
  <c r="Y18" i="21"/>
  <c r="AR13" i="21"/>
  <c r="AR18" i="21" s="1"/>
  <c r="AG18" i="21"/>
  <c r="AV13" i="21"/>
  <c r="AV18" i="21" s="1"/>
  <c r="Q18" i="21"/>
  <c r="AN13" i="21"/>
  <c r="AN18" i="21" s="1"/>
  <c r="AC18" i="21"/>
  <c r="AT13" i="21"/>
  <c r="AT18" i="21" s="1"/>
  <c r="D9" i="24"/>
  <c r="E9" i="24"/>
  <c r="F9" i="24"/>
  <c r="G9" i="24"/>
  <c r="H9" i="24"/>
  <c r="I9" i="24"/>
  <c r="J9" i="24"/>
  <c r="K9" i="24"/>
  <c r="L9" i="24"/>
  <c r="C9" i="24"/>
  <c r="B13" i="31" l="1"/>
  <c r="D14" i="31"/>
  <c r="C13" i="31"/>
  <c r="B14" i="31"/>
  <c r="D12" i="31"/>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T16" i="24"/>
  <c r="U16" i="24" s="1"/>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U15" i="24" s="1"/>
  <c r="AP15" i="24" s="1"/>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K3" i="24"/>
  <c r="J3" i="24"/>
  <c r="I3" i="24"/>
  <c r="H3" i="24"/>
  <c r="G3" i="24"/>
  <c r="F3" i="24"/>
  <c r="AF9" i="24" l="1"/>
  <c r="AD27" i="24"/>
  <c r="Z27" i="24"/>
  <c r="AA9" i="24"/>
  <c r="V27" i="24"/>
  <c r="AB9" i="24"/>
  <c r="R27" i="24"/>
  <c r="P9" i="24"/>
  <c r="N27" i="24"/>
  <c r="U9" i="24"/>
  <c r="Z9" i="24"/>
  <c r="N18" i="24"/>
  <c r="O13" i="24"/>
  <c r="W4" i="24"/>
  <c r="V9" i="24"/>
  <c r="AG4" i="24"/>
  <c r="AS4" i="24"/>
  <c r="AS9" i="24" s="1"/>
  <c r="AD18" i="24"/>
  <c r="AE13" i="24"/>
  <c r="R9" i="24"/>
  <c r="S4" i="24"/>
  <c r="X9" i="24"/>
  <c r="AC4" i="24"/>
  <c r="Y18" i="24"/>
  <c r="AR13" i="24"/>
  <c r="AR18" i="24" s="1"/>
  <c r="AR9" i="24"/>
  <c r="T9" i="24"/>
  <c r="Y9" i="24"/>
  <c r="AD9" i="24"/>
  <c r="AE4" i="24"/>
  <c r="AP4" i="24"/>
  <c r="AP9" i="24" s="1"/>
  <c r="T18" i="24"/>
  <c r="U13" i="24"/>
  <c r="P18" i="24"/>
  <c r="Z18" i="24"/>
  <c r="AA13" i="24"/>
  <c r="AF18" i="24"/>
  <c r="Q13" i="24"/>
  <c r="V18" i="24"/>
  <c r="W13" i="24"/>
  <c r="AB18" i="24"/>
  <c r="AG13" i="24"/>
  <c r="R18" i="24"/>
  <c r="S13" i="24"/>
  <c r="X18" i="24"/>
  <c r="AC13" i="24"/>
  <c r="Q27" i="24"/>
  <c r="AN22" i="24"/>
  <c r="AN27" i="24" s="1"/>
  <c r="AG27" i="24"/>
  <c r="AV22" i="24"/>
  <c r="AV27" i="24" s="1"/>
  <c r="AC27" i="24"/>
  <c r="AT22" i="24"/>
  <c r="AT27" i="24" s="1"/>
  <c r="Y27" i="24"/>
  <c r="AR22" i="24"/>
  <c r="AR27" i="24" s="1"/>
  <c r="U27" i="24"/>
  <c r="AP22" i="24"/>
  <c r="AP27" i="24" s="1"/>
  <c r="O22" i="24"/>
  <c r="S22" i="24"/>
  <c r="W22" i="24"/>
  <c r="AA22" i="24"/>
  <c r="AE22" i="24"/>
  <c r="P27" i="24"/>
  <c r="T27" i="24"/>
  <c r="X27" i="24"/>
  <c r="AB27" i="24"/>
  <c r="AF27" i="24"/>
  <c r="AG18" i="24" l="1"/>
  <c r="AV13" i="24"/>
  <c r="AV18" i="24" s="1"/>
  <c r="AA18" i="24"/>
  <c r="AS13" i="24"/>
  <c r="AS18" i="24" s="1"/>
  <c r="O18" i="24"/>
  <c r="AM13" i="24"/>
  <c r="AM18" i="24" s="1"/>
  <c r="AA27" i="24"/>
  <c r="AS22" i="24"/>
  <c r="AS27" i="24" s="1"/>
  <c r="AC18" i="24"/>
  <c r="AT13" i="24"/>
  <c r="AT18" i="24" s="1"/>
  <c r="AU4" i="24"/>
  <c r="AU9" i="24" s="1"/>
  <c r="AE9" i="24"/>
  <c r="AM4" i="24"/>
  <c r="O9" i="24"/>
  <c r="W9" i="24"/>
  <c r="AQ4" i="24"/>
  <c r="AQ9" i="24" s="1"/>
  <c r="O27" i="24"/>
  <c r="AM22" i="24"/>
  <c r="AM27" i="24" s="1"/>
  <c r="W27" i="24"/>
  <c r="AQ22" i="24"/>
  <c r="AQ27" i="24" s="1"/>
  <c r="AQ13" i="24"/>
  <c r="AQ18" i="24" s="1"/>
  <c r="W18" i="24"/>
  <c r="S9" i="24"/>
  <c r="AO4" i="24"/>
  <c r="AO9" i="24" s="1"/>
  <c r="Q9" i="24"/>
  <c r="AN4" i="24"/>
  <c r="AN9" i="24" s="1"/>
  <c r="AE27" i="24"/>
  <c r="AU22" i="24"/>
  <c r="AU27" i="24" s="1"/>
  <c r="Q18" i="24"/>
  <c r="AN13" i="24"/>
  <c r="AN18" i="24" s="1"/>
  <c r="AC9" i="24"/>
  <c r="AT4" i="24"/>
  <c r="AT9" i="24" s="1"/>
  <c r="AU13" i="24"/>
  <c r="AU18" i="24" s="1"/>
  <c r="AE18" i="24"/>
  <c r="S27" i="24"/>
  <c r="AO22" i="24"/>
  <c r="AO27" i="24" s="1"/>
  <c r="S18" i="24"/>
  <c r="AO13" i="24"/>
  <c r="AO18" i="24" s="1"/>
  <c r="U18" i="24"/>
  <c r="AP13" i="24"/>
  <c r="AP18" i="24" s="1"/>
  <c r="AG9" i="24"/>
  <c r="AV4" i="24"/>
  <c r="AV9" i="24" s="1"/>
  <c r="C10" i="31" l="1"/>
  <c r="D10" i="31"/>
  <c r="AM9" i="24"/>
  <c r="R14" i="10"/>
  <c r="T14" i="10"/>
  <c r="B10" i="31" l="1"/>
</calcChain>
</file>

<file path=xl/sharedStrings.xml><?xml version="1.0" encoding="utf-8"?>
<sst xmlns="http://schemas.openxmlformats.org/spreadsheetml/2006/main" count="1036" uniqueCount="242">
  <si>
    <t>Step 2: Entering Data</t>
  </si>
  <si>
    <t>Step 3: Creating Special Emphasis Report</t>
  </si>
  <si>
    <t>Name</t>
  </si>
  <si>
    <t xml:space="preserve">ICD-10-CM Codes </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</si>
  <si>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</si>
  <si>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</si>
  <si>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</si>
  <si>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</si>
  <si>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</si>
  <si>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</si>
  <si>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</si>
  <si>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</si>
  <si>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</si>
  <si>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</si>
  <si>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</si>
  <si>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</si>
  <si>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</si>
  <si>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</si>
  <si>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</si>
  <si>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</si>
  <si>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</si>
  <si>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</si>
  <si>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</si>
  <si>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</si>
  <si>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</si>
  <si>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</si>
  <si>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</si>
  <si>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</si>
  <si>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</si>
  <si>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</si>
  <si>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</si>
  <si>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</si>
  <si>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Injury and poisoning</t>
  </si>
  <si>
    <t>V01-Y36</t>
  </si>
  <si>
    <t>Y85-Y87</t>
  </si>
  <si>
    <t>Y89</t>
  </si>
  <si>
    <t>U01-U03</t>
  </si>
  <si>
    <t>Mechanism of Injury</t>
  </si>
  <si>
    <t>All mechanisms of unintentional injury</t>
  </si>
  <si>
    <t>T15–T19, [T36–T65, T71] (with 6th character = 1), [T36.9, T37.9, T39.9, T41.4, T42.7, T43.9, T45.9, T47.9, T49.9, T51.9, T52.9, T53.9, T54.9, T56.9, T57.9, T58.0, T58.1, T58.9, T59.9, T60.9, T61.0, T61.1, T61.9, T62.9, T63.9, T64, T65.9] (with 5th character = 1), T71.20, T71.21, T71.29, T71.9, T73, T75.0, T75.2–T75.4, V00–V99, W00–W99, X00–X58</t>
  </si>
  <si>
    <t>Cut/pierce</t>
  </si>
  <si>
    <t>W25–W29, W45, W46</t>
  </si>
  <si>
    <t>Drowning/submersion</t>
  </si>
  <si>
    <t>V90†, V92†, [W16] (with 6th character = 1), W16.41, W16.91, W22.041, W65–W74</t>
  </si>
  <si>
    <t>Fall</t>
  </si>
  <si>
    <t>T54.1X1, T54.2X1, T54.3X1, T54.91, X00–X19</t>
  </si>
  <si>
    <t>Fire/flame</t>
  </si>
  <si>
    <t>X00–X08</t>
  </si>
  <si>
    <t>Hot object/substance</t>
  </si>
  <si>
    <t>T54.1X1, T54.2X1, T54.3X1, T54.91, X10–X19</t>
  </si>
  <si>
    <t>Firearm</t>
  </si>
  <si>
    <t>W32, W33, W34.00, W34.09, W34.10, W34.19</t>
  </si>
  <si>
    <t>Machinery</t>
  </si>
  <si>
    <t>W24, W30, W31</t>
  </si>
  <si>
    <t>All transportation</t>
  </si>
  <si>
    <t>V01–V89, V91, V93–V99</t>
  </si>
  <si>
    <t>MVT–Occupant</t>
  </si>
  <si>
    <t>MVT–Motorcyclist</t>
  </si>
  <si>
    <t>[V20–V28] (with 4th character = 3, 4, 5, 9), V29.4–V29.9</t>
  </si>
  <si>
    <t>MVT–Pedal cyclist</t>
  </si>
  <si>
    <t>[V12–V14] (with 4th character = 3, 4, 5, 9), V19.4–V19.6, V19.9†</t>
  </si>
  <si>
    <t>MVT–Pedestrian</t>
  </si>
  <si>
    <t>[V02–V04] (with 4th character = 1, 9), V09.2, V09.3†</t>
  </si>
  <si>
    <t>MVT–Other</t>
  </si>
  <si>
    <t>V80.3–V80.5, V81.1, V82.1</t>
  </si>
  <si>
    <t>Motor vehicle–Nontraffic</t>
  </si>
  <si>
    <t>[V20–V29] (with 4th character = 0, 1, 2), V29.3, [V30– V79] (with 4th character = 0, 1, 2, 3), V81.0, V82.0, V84.5–V84.9, V85.5–V85.9, [V86.5–V86.7, V86.9] (with 5th character = 1, 4, 5, 6), V88.0–V88.8, V89.0</t>
  </si>
  <si>
    <t>Pedal cyclist, other</t>
  </si>
  <si>
    <t>V10, V11, [V12–V14] (with 4th character = 0, 1, 2), V15–V18, V19.0–V19.3, V19.8</t>
  </si>
  <si>
    <t>Pedestrian, other</t>
  </si>
  <si>
    <t>V01, V02.0, V03.0, V04.0, V05, V06, V09.0, V09.1, V09.9</t>
  </si>
  <si>
    <t>Other land transport</t>
  </si>
  <si>
    <t>V80.0–V80.2, V80.6–V80.9, V81.2–V81.9, V82.2–V82.9, V83.4–V83.9, V84.4, V85.4, V86.4, [V86.5–V86.9] (with 5th character = 2, 3, 9), V87.9, V88.9, V89.1, V89.3, V89.9</t>
  </si>
  <si>
    <t>Other transport</t>
  </si>
  <si>
    <t>V91, V93–V99</t>
  </si>
  <si>
    <t>[T63.0–T63.8] (with 6th character = 1), T63.91, T65.821, T73.0–T73.2, T73.8, T73.9, T75.0, T75.2, T75.3, W42, W53–W64, W92–W94, W99, X30–X39, X52</t>
  </si>
  <si>
    <t>Other Bites and stings, nonvenomous</t>
  </si>
  <si>
    <t>[W53, W55, W56, W58, W59, W61] (with 5th character = 1), W54.0, W57</t>
  </si>
  <si>
    <t>Bites and stings, venomous</t>
  </si>
  <si>
    <t>[T63.0–T63.6, T63.8] (with 6th character = 1), T63.91</t>
  </si>
  <si>
    <t>Natural/environmental, other</t>
  </si>
  <si>
    <t>T63.711, T63.791, T65.821, T73.0–T73.2, T73.8, T73.9, T75.0, T75.2, T75.3, W42, [W53] (with 5th character = 9), W54.1, W54.8, W55.03, W55.09, [W55.1–W56.8] (with 5th character = 2, 9), [W58, W59, W61] (with 5th character = 2, 3, 9), W60, W62, W64, W92–W94, W99, X30-X39, X52</t>
  </si>
  <si>
    <t>Overexertion</t>
  </si>
  <si>
    <t>T73.3, W18.4, X50</t>
  </si>
  <si>
    <t>Drug</t>
  </si>
  <si>
    <t>Nondrug</t>
  </si>
  <si>
    <t>Struck by/against</t>
  </si>
  <si>
    <t>V00.0, [V00.1–V00.8] (with 6th character = 2), W18.0, W20, W21, W22.01–W22.03, W22.042, W22.09, W22.1, W22.8, W50–W52</t>
  </si>
  <si>
    <t>Suffocation</t>
  </si>
  <si>
    <t>[T17] (with 6th character = 0), [T71] (with 6th character = 1), T71.20, T71.21, T71.29, T71.9</t>
  </si>
  <si>
    <t>Other specified</t>
  </si>
  <si>
    <t>T15, T16, T17.0, T17.1, [T17.2–T17.9] (with 6th character = 8), T18, T19, T75.4, [V00] (with 6th character = 8), W23, W34.01, W34.11, W35–W40, W49, W85–W90</t>
  </si>
  <si>
    <t>Other specified, foreign body</t>
  </si>
  <si>
    <t>T15, T16, T17.0, T17.1, [T17.2–T17.9] (with 6th character = 8), T18, T19</t>
  </si>
  <si>
    <t>Other specified, classifiable</t>
  </si>
  <si>
    <t xml:space="preserve">T75.4, [V00] (with 6th character = 8), W23, W34.01, W34.11, W35–W40, W49, W85–W90 </t>
  </si>
  <si>
    <t>Unspecified</t>
  </si>
  <si>
    <t>X58†</t>
  </si>
  <si>
    <t>State/Territor Population Data</t>
  </si>
  <si>
    <t>State/Territory:</t>
  </si>
  <si>
    <t>Year 1</t>
  </si>
  <si>
    <t>Enter your state name in A4</t>
  </si>
  <si>
    <t>Enter the data year in D4</t>
  </si>
  <si>
    <r>
      <t xml:space="preserve">Instruction: </t>
    </r>
    <r>
      <rPr>
        <sz val="18"/>
        <color rgb="FF000000"/>
        <rFont val="Calibri"/>
        <family val="2"/>
      </rPr>
      <t>Edit race/ethnicity groups as needed in row 8</t>
    </r>
  </si>
  <si>
    <r>
      <rPr>
        <b/>
        <sz val="16"/>
        <rFont val="Calibri"/>
        <family val="2"/>
        <scheme val="minor"/>
      </rPr>
      <t xml:space="preserve">Instruction: </t>
    </r>
    <r>
      <rPr>
        <sz val="16"/>
        <rFont val="Calibri"/>
        <family val="2"/>
        <scheme val="minor"/>
      </rPr>
      <t>Edit age groups as needed in rows 9-13</t>
    </r>
  </si>
  <si>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</si>
  <si>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</si>
  <si>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</si>
  <si>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</si>
  <si>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</si>
  <si>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</si>
  <si>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</si>
  <si>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</si>
  <si>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</si>
  <si>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</si>
  <si>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</si>
  <si>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</si>
  <si>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</si>
  <si>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</si>
  <si>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</si>
  <si>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</si>
  <si>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</si>
  <si>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</si>
  <si>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</si>
  <si>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</si>
  <si>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15-17</t>
  </si>
  <si>
    <t>TOTAL</t>
  </si>
  <si>
    <t>Year 2</t>
  </si>
  <si>
    <t>Year 3</t>
  </si>
  <si>
    <t>Year 4</t>
  </si>
  <si>
    <t>Year 5</t>
  </si>
  <si>
    <r>
      <t xml:space="preserve">Data Input Tables
</t>
    </r>
    <r>
      <rPr>
        <b/>
        <sz val="12"/>
        <color rgb="FFFF0000"/>
        <rFont val="Calibri"/>
        <family val="2"/>
        <scheme val="minor"/>
      </rPr>
      <t>Instructions:</t>
    </r>
    <r>
      <rPr>
        <b/>
        <sz val="12"/>
        <rFont val="Calibri"/>
        <family val="2"/>
        <scheme val="minor"/>
      </rPr>
      <t xml:space="preserve"> Enter your unintentional child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</si>
  <si>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t>Rate per 100,000 calculations</t>
  </si>
  <si>
    <r>
      <t xml:space="preserve">Population Weights 
</t>
    </r>
    <r>
      <rPr>
        <b/>
        <sz val="12"/>
        <color rgb="FFFF0000"/>
        <rFont val="Calibri"/>
        <family val="2"/>
        <scheme val="minor"/>
      </rPr>
      <t>Instructions:</t>
    </r>
    <r>
      <rPr>
        <b/>
        <sz val="12"/>
        <rFont val="Calibri"/>
        <family val="2"/>
        <scheme val="minor"/>
      </rPr>
      <t xml:space="preserve"> Enter the 2000 population values and weights based on your age groups to calculate the age-adjusted rates per 100,000</t>
    </r>
  </si>
  <si>
    <t>Results Table
Age Adjusted Rates per 100,1000. Results will calculate automatically.</t>
  </si>
  <si>
    <t>Sex Data</t>
  </si>
  <si>
    <t>Demographic Data</t>
  </si>
  <si>
    <t>Age-adjusted Rates per 100,000 population</t>
  </si>
  <si>
    <t>Emergency Dept Visits</t>
  </si>
  <si>
    <t>Number of ED visits - Total</t>
  </si>
  <si>
    <t>Number of hospitalizations- Male</t>
  </si>
  <si>
    <t>Number of hospitalizations- Female</t>
  </si>
  <si>
    <t>State population - Total</t>
  </si>
  <si>
    <t>Rate</t>
  </si>
  <si>
    <t>State population - Male</t>
  </si>
  <si>
    <t>State population - Female</t>
  </si>
  <si>
    <t>2000 population</t>
  </si>
  <si>
    <t>Weight</t>
  </si>
  <si>
    <t>total</t>
  </si>
  <si>
    <t>Hospitalizations</t>
  </si>
  <si>
    <t>Number of hospitalizations- Total</t>
  </si>
  <si>
    <t>Number of ED visits- Male</t>
  </si>
  <si>
    <t>Number of ED visits- Female</t>
  </si>
  <si>
    <t>Deaths</t>
  </si>
  <si>
    <t>Number of deaths- Total</t>
  </si>
  <si>
    <t>Number of deaths- Male</t>
  </si>
  <si>
    <t>Number of deaths- Female</t>
  </si>
  <si>
    <r>
      <t xml:space="preserve">Population Weights 
</t>
    </r>
    <r>
      <rPr>
        <b/>
        <sz val="12"/>
        <color rgb="FFFF0000"/>
        <rFont val="Calibri"/>
        <family val="2"/>
        <scheme val="minor"/>
      </rPr>
      <t xml:space="preserve">Instructions: </t>
    </r>
    <r>
      <rPr>
        <b/>
        <sz val="12"/>
        <rFont val="Calibri"/>
        <family val="2"/>
        <scheme val="minor"/>
      </rPr>
      <t>Enter the 2000 population values and weights based on your age groups to calculate the age-adjusted rates per 100,000</t>
    </r>
  </si>
  <si>
    <t>Number of hospitalizations - Total</t>
  </si>
  <si>
    <t>Number of ED Visits - Total</t>
  </si>
  <si>
    <t>Number of ED visits- Total</t>
  </si>
  <si>
    <t>Age-adjusted rates per 100,000</t>
  </si>
  <si>
    <t>Year</t>
  </si>
  <si>
    <t>ED Visits</t>
  </si>
  <si>
    <t>Mechanism 1</t>
  </si>
  <si>
    <t>Figure 1 Data</t>
  </si>
  <si>
    <t>Total age-adjusted rates per 100,000</t>
  </si>
  <si>
    <r>
      <t xml:space="preserve">Data Input Tables
Instructions: </t>
    </r>
    <r>
      <rPr>
        <sz val="12"/>
        <rFont val="Calibri"/>
        <family val="2"/>
        <scheme val="minor"/>
      </rPr>
      <t xml:space="preserve">Enter your unintentional child injury-related injury data in the </t>
    </r>
    <r>
      <rPr>
        <sz val="12"/>
        <color rgb="FFFF0000"/>
        <rFont val="Calibri"/>
        <family val="2"/>
        <scheme val="minor"/>
      </rPr>
      <t>red cells</t>
    </r>
    <r>
      <rPr>
        <sz val="12"/>
        <rFont val="Calibri"/>
        <family val="2"/>
        <scheme val="minor"/>
      </rPr>
      <t xml:space="preserve"> below. The age-adjusted rates will automatically calculate in the results table.</t>
    </r>
  </si>
  <si>
    <t>Population Weights</t>
  </si>
  <si>
    <t>Mechanism 
(user can edit mechanism name in the cells below)</t>
  </si>
  <si>
    <t>Mechanism 2</t>
  </si>
  <si>
    <t>Mechanism 3</t>
  </si>
  <si>
    <t>Mechanism 4</t>
  </si>
  <si>
    <t>Mechanism 5</t>
  </si>
  <si>
    <t>Mechanism 6</t>
  </si>
  <si>
    <t>Enter age-adjusted rates per 100,000 for ED Visits, Hospitalizations, or Deaths by age group</t>
  </si>
  <si>
    <t>Age Group</t>
  </si>
  <si>
    <t>Figure 2 Data</t>
  </si>
  <si>
    <t>Enter age-adjusted rates per 100,000 for ED Visits, Hospitalizations, or Deaths</t>
  </si>
  <si>
    <t xml:space="preserve">Age Group </t>
  </si>
  <si>
    <t>Enter rates per 100,000 for ED Visits, Hospitalizations, or Deaths by race/ethnicity group</t>
  </si>
  <si>
    <t xml:space="preserve">Race/Ethnicity group </t>
  </si>
  <si>
    <t>Group 1</t>
  </si>
  <si>
    <t>Group 2</t>
  </si>
  <si>
    <t>Group 3</t>
  </si>
  <si>
    <t>Group 4</t>
  </si>
  <si>
    <t>Group 5</t>
  </si>
  <si>
    <t>Figure 3 Data</t>
  </si>
  <si>
    <t>Rate per 100,000 by race/ethnicity</t>
  </si>
  <si>
    <t>Counts</t>
  </si>
  <si>
    <t>Total age-adjusted rate per 100,000</t>
  </si>
  <si>
    <t>Step 1: Prepare Data</t>
  </si>
  <si>
    <t>ICD-10 (Mortality) Codes for Unintentional Injury Deaths</t>
  </si>
  <si>
    <t>V01–X59, Y85–Y86</t>
  </si>
  <si>
    <t>W00–W19</t>
  </si>
  <si>
    <t>Fire/burn (Total)</t>
  </si>
  <si>
    <t>X00–X19</t>
  </si>
  <si>
    <t>X00–X09</t>
  </si>
  <si>
    <t>X10–X19</t>
  </si>
  <si>
    <t>W32–W34</t>
  </si>
  <si>
    <t>W24, W30–W31</t>
  </si>
  <si>
    <t>Motor vehicle–Traffic (MVT) Total</t>
  </si>
  <si>
    <t>[V02–V04](.1,.9), V09.2, [V12–V14](.3–.9), V19(.4–.6), [V20–V28](.3–.9),[ V29–V79](.4–.9), V80(.3–.5), V81.1, V82.1, [V83–V86](.0–.3), V87(.0–.8), V89.2</t>
  </si>
  <si>
    <t>[V20–V28](.3–.9), V29(.4–.9)</t>
  </si>
  <si>
    <t>[V12–V14](.3–.9), V19(.4–.6)</t>
  </si>
  <si>
    <t>[V02–V04](.1,.9), V09.2</t>
  </si>
  <si>
    <t>V80(.3–.5), V81.1, V82.1</t>
  </si>
  <si>
    <t>N/A</t>
  </si>
  <si>
    <t>V10–V11, [V12–V14](.0–.2), V15–V18, V19(.0–.3,.8,.9)</t>
  </si>
  <si>
    <t>V01, [V02–V04](.0), V05, V06, V09(.0–.1,.3,.9)</t>
  </si>
  <si>
    <t>[V20–V28](.0–.2), [V29–V79](.0–.3), V80(.0–.2,.6–.9), [V81–V82](.0,.2–.9), [V83–V86](.4–.9), V87.9, V88(.0–.9), V89(.0,.1,.3,.9)</t>
  </si>
  <si>
    <t>Natural/environmental (Total)</t>
  </si>
  <si>
    <t>W42–W43, W53–W64, W92–W99, X20–X39, X51–X57</t>
  </si>
  <si>
    <t>X50</t>
  </si>
  <si>
    <t>Poisoning (Total)</t>
  </si>
  <si>
    <t>X40–X49</t>
  </si>
  <si>
    <t>X40-X44</t>
  </si>
  <si>
    <t>X45-X49</t>
  </si>
  <si>
    <t>W20–W22, W50–W52</t>
  </si>
  <si>
    <t>W75–W84</t>
  </si>
  <si>
    <t>W23, W35–W41, W44, W49, W85–W91, Y85</t>
  </si>
  <si>
    <t>Other, not elsewhere classifiable (NEC)</t>
  </si>
  <si>
    <t>X58,Y86</t>
  </si>
  <si>
    <t>X59</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</si>
  <si>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t>
  </si>
  <si>
    <t>2. Create a dataset for nonfatal injury hospitalizations: One of the ICD-10-CM codes below in the primary diagnosis field. Only include cases if the 7th character of the code is A, B, C, or missing (reflects initial encounter, active treatment). T30-T32 do not have a 7th character.</t>
  </si>
  <si>
    <t>3. Create a dataset for injury fatalities: One of the ICD-10-CM codes below in the underlying cause of death field.</t>
  </si>
  <si>
    <t>ICD-10-CM Codes for Unintentional Injury (Only include cases if the 7th character of the code is A or missing [reflects initial encounter, active treatment])</t>
  </si>
  <si>
    <t>W65–W74, V90, V92 (Drowning/submersion related to watercrafts moved from other transport.)</t>
  </si>
  <si>
    <t>[V00.1-V00.8] (with 6th character = 1), W00–W15, [W16] (with 6th character = 2), W16.42, W16.92, W17, W18.1–W18.3, W19</t>
  </si>
  <si>
    <t>V01-V89, V91, V93-V99</t>
  </si>
  <si>
    <t>[V02–V04] (with 4th character = 1, 9), V09.2, V09.3, [V12–V14] (with 4th character = 3, 4, 5, 9), V19.4–V19.6, V19.9, [V20–V28] (with 4th character = 3, 4, 5, 9), V29.4–V29.9, [V30–V79] (with 4th character = 4, 5, 6, 7, 8, 9), [V83–V86] (with 4th character = 0, 1, 2, 3), V80.3–V80.5, V81.1, V82.1, V87.0–V87.8, V89.2</t>
  </si>
  <si>
    <t>[V30–V79] (with 4th character = 4, 5, 6, 7, 8, 9), [V83–V86] (with 4th character = 0, 1, 2, 3), V87.0–V87.8, V89.2</t>
  </si>
  <si>
    <t>[V30–V79](.4–.9), [V83–V86](.0–.3), V87(.0–.8), V89.2
These are codes for the MVT-Unspecified category and Occupant category</t>
  </si>
  <si>
    <t>V91, V93–V99 (V90 and V92 are instead listed above with drowning/submersion ICD-10-CM codes)</t>
  </si>
  <si>
    <t>[T36–T53, T55–T62, T65.0X–T65.81, T65.83, T65.89] (with 6th character = 1), [T36.9, T37.9, T39.9, T41.4, T42.7, T43.9, T45.9, T47.9, T49.9, T51.9, T52.9, T53.9, T56.9, T57.9, T58.0, T58.1, T58.9, T59.9, T60.9, T61.0, T61.1, T61.9, T62.9, T64, T65.9] (with 5th character = 1), T54.0X1</t>
  </si>
  <si>
    <t>[T36–T50] (with 6th character = 1), [T36.9, T37.9, T39.9, T41.4, T42.7, T43.9, T45.9, T47.9, T49.9] (with 5th character = 1)</t>
  </si>
  <si>
    <t>[T51–T53, T55–T62, T65.0X–T65.81, T65.83, T65.89] (with 6th character = 1), [T51.9, T52.9, T53.9, T56.9, T57.9, T58.0, T58.1, T58.9, T59.9, T60.9, T61.0, T61.1, T61.9, T62.9, T64, T65.9] (with 5th character = 1), T54.0X1</t>
  </si>
  <si>
    <t xml:space="preserve">Mechanism </t>
  </si>
  <si>
    <t>Figure 1 data</t>
  </si>
  <si>
    <t>Race / Ethnicity</t>
  </si>
  <si>
    <r>
      <rPr>
        <b/>
        <sz val="12"/>
        <color rgb="FF000000"/>
        <rFont val="Calibri"/>
        <family val="2"/>
      </rPr>
      <t xml:space="preserve">4. Create a dataset for unintentional child injuries by mechanism for Figure 1 - </t>
    </r>
    <r>
      <rPr>
        <sz val="12"/>
        <color rgb="FF000000"/>
        <rFont val="Calibri"/>
        <family val="2"/>
      </rPr>
      <t xml:space="preserve">Figure 1 in this SER allows you to show ED visit, hospitalization, and/or death rates for up to 6 mechanisms of unintentional child injuries. You can choose which ICD-10-CM codes to use below to create data subsets of unintentional child injury-related ED visits, hospitalizations, and deaths by mechanism. Depending on your state/jurisdiction, you may choose different mechanisms to showcase in this SER. Below are ICD-10-CM codes for mechanisms of injury but you are not required to use data for all of these mechanisms.
</t>
    </r>
    <r>
      <rPr>
        <b/>
        <sz val="12"/>
        <color rgb="FF000000"/>
        <rFont val="Calibri"/>
        <family val="2"/>
      </rPr>
      <t xml:space="preserve">
</t>
    </r>
    <r>
      <rPr>
        <b/>
        <sz val="12"/>
        <color rgb="FF6600FF"/>
        <rFont val="Calibri"/>
        <family val="2"/>
      </rPr>
      <t>Mechanisms in purple text were prioritized by the Unintentional Child Injuries SER subgroup of CSTE members.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</si>
</sst>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3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1"/>
      <name val="Calibri"/>
      <family val="2"/>
      <scheme val="minor"/>
    </font>
    <font>
      <b/>
      <sz val="11"/>
      <name val="Calibri"/>
      <family val="2"/>
      <scheme val="minor"/>
    </font>
    <font>
      <b/>
      <sz val="20"/>
      <name val="Calibri"/>
      <family val="2"/>
      <scheme val="minor"/>
    </font>
    <font>
      <b/>
      <sz val="12"/>
      <name val="Calibri"/>
      <family val="2"/>
      <scheme val="minor"/>
    </font>
    <font>
      <sz val="10"/>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sz val="12"/>
      <color rgb="FFFF0000"/>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16"/>
      <name val="Calibri"/>
      <family val="2"/>
      <scheme val="minor"/>
    </font>
    <font>
      <sz val="16"/>
      <name val="Calibri"/>
      <family val="2"/>
      <scheme val="minor"/>
    </font>
    <font>
      <sz val="16"/>
      <name val="Arial"/>
      <family val="2"/>
    </font>
    <font>
      <b/>
      <sz val="12"/>
      <color theme="1"/>
      <name val="Calibri"/>
      <family val="2"/>
      <scheme val="minor"/>
    </font>
    <font>
      <sz val="12"/>
      <color theme="1"/>
      <name val="Calibri"/>
      <family val="2"/>
      <scheme val="minor"/>
    </font>
    <font>
      <sz val="12"/>
      <color rgb="FF7030A0"/>
      <name val="Calibri"/>
      <family val="2"/>
      <scheme val="minor"/>
    </font>
    <font>
      <u/>
      <sz val="10"/>
      <color theme="10"/>
      <name val="Arial"/>
      <family val="2"/>
    </font>
    <font>
      <u/>
      <sz val="12"/>
      <color theme="10"/>
      <name val="Calibri"/>
      <family val="2"/>
      <scheme val="minor"/>
    </font>
    <font>
      <b/>
      <sz val="18"/>
      <color rgb="FF000000"/>
      <name val="Calibri"/>
      <family val="2"/>
    </font>
    <font>
      <sz val="18"/>
      <color rgb="FF000000"/>
      <name val="Calibri"/>
      <family val="2"/>
    </font>
    <font>
      <b/>
      <sz val="12"/>
      <name val="Calibri"/>
      <family val="2"/>
    </font>
    <font>
      <b/>
      <sz val="12"/>
      <color rgb="FF000000"/>
      <name val="Calibri"/>
      <family val="2"/>
    </font>
    <font>
      <sz val="12"/>
      <color rgb="FF000000"/>
      <name val="Calibri"/>
      <family val="2"/>
    </font>
    <font>
      <b/>
      <sz val="12"/>
      <color rgb="FF6600FF"/>
      <name val="Calibri"/>
      <family val="2"/>
    </font>
    <font>
      <b/>
      <sz val="12"/>
      <color rgb="FF7030A0"/>
      <name val="Calibri"/>
      <family val="2"/>
      <scheme val="minor"/>
    </font>
  </fonts>
  <fills count="24">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rgb="FFE4D2F2"/>
        <bgColor indexed="64"/>
      </patternFill>
    </fill>
    <fill>
      <patternFill patternType="solid">
        <fgColor theme="8" tint="0.59999389629810485"/>
        <bgColor indexed="64"/>
      </patternFill>
    </fill>
    <fill>
      <patternFill patternType="solid">
        <fgColor theme="9" tint="0.39997558519241921"/>
        <bgColor indexed="64"/>
      </patternFill>
    </fill>
  </fills>
  <borders count="92">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rgb="FFFF0000"/>
      </left>
      <right style="medium">
        <color theme="5"/>
      </right>
      <top style="thin">
        <color rgb="FFFF0000"/>
      </top>
      <bottom style="thin">
        <color rgb="FFFF0000"/>
      </bottom>
      <diagonal/>
    </border>
    <border>
      <left/>
      <right style="medium">
        <color theme="5"/>
      </right>
      <top/>
      <bottom/>
      <diagonal/>
    </border>
    <border>
      <left/>
      <right style="medium">
        <color theme="5"/>
      </right>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indexed="10"/>
      </left>
      <right style="medium">
        <color rgb="FFC00000"/>
      </right>
      <top/>
      <bottom style="thin">
        <color indexed="10"/>
      </bottom>
      <diagonal/>
    </border>
    <border>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bottom style="thick">
        <color indexed="64"/>
      </bottom>
      <diagonal/>
    </border>
    <border>
      <left style="medium">
        <color indexed="64"/>
      </left>
      <right/>
      <top/>
      <bottom style="thin">
        <color theme="1" tint="0.499984740745262"/>
      </bottom>
      <diagonal/>
    </border>
    <border>
      <left/>
      <right style="medium">
        <color indexed="64"/>
      </right>
      <top/>
      <bottom style="thin">
        <color theme="1" tint="0.499984740745262"/>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style="medium">
        <color theme="5"/>
      </right>
      <top style="thin">
        <color indexed="10"/>
      </top>
      <bottom style="thin">
        <color theme="4"/>
      </bottom>
      <diagonal/>
    </border>
    <border>
      <left/>
      <right/>
      <top style="thin">
        <color indexed="10"/>
      </top>
      <bottom style="thin">
        <color theme="9"/>
      </bottom>
      <diagonal/>
    </border>
    <border>
      <left/>
      <right style="medium">
        <color theme="5"/>
      </right>
      <top style="thin">
        <color indexed="10"/>
      </top>
      <bottom style="thin">
        <color theme="9"/>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10"/>
      </left>
      <right style="medium">
        <color rgb="FFC00000"/>
      </right>
      <top style="thin">
        <color indexed="10"/>
      </top>
      <bottom style="thin">
        <color indexed="1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4" fillId="0" borderId="0"/>
    <xf numFmtId="9" fontId="4" fillId="0" borderId="0" applyFont="0" applyFill="0" applyBorder="0" applyAlignment="0" applyProtection="0"/>
    <xf numFmtId="0" fontId="3" fillId="0" borderId="0"/>
    <xf numFmtId="0" fontId="28" fillId="0" borderId="0" applyNumberFormat="0" applyFill="0" applyBorder="0" applyAlignment="0" applyProtection="0"/>
    <xf numFmtId="0" fontId="2" fillId="0" borderId="0"/>
    <xf numFmtId="0" fontId="1" fillId="0" borderId="0"/>
    <xf numFmtId="0" fontId="1" fillId="0" borderId="0"/>
  </cellStyleXfs>
  <cellXfs count="302">
    <xf numFmtId="0" fontId="0" fillId="0" borderId="0" xfId="0"/>
    <xf numFmtId="0" fontId="4" fillId="0" borderId="0" xfId="1"/>
    <xf numFmtId="0" fontId="4" fillId="12" borderId="0" xfId="1" applyFill="1"/>
    <xf numFmtId="0" fontId="4" fillId="11" borderId="0" xfId="1" applyFill="1"/>
    <xf numFmtId="0" fontId="10" fillId="0" borderId="0" xfId="0" applyFont="1"/>
    <xf numFmtId="0" fontId="9" fillId="13" borderId="0" xfId="0" applyFont="1" applyFill="1"/>
    <xf numFmtId="0" fontId="11" fillId="0" borderId="0" xfId="0" applyFont="1"/>
    <xf numFmtId="0" fontId="9" fillId="0" borderId="0" xfId="0" applyFont="1" applyAlignment="1">
      <alignment horizontal="center" wrapText="1"/>
    </xf>
    <xf numFmtId="0" fontId="12" fillId="13" borderId="0" xfId="0" applyFont="1" applyFill="1"/>
    <xf numFmtId="0" fontId="9" fillId="8" borderId="21" xfId="0" applyFont="1" applyFill="1" applyBorder="1" applyAlignment="1">
      <alignment horizontal="left" vertical="center"/>
    </xf>
    <xf numFmtId="0" fontId="9" fillId="2" borderId="21" xfId="0" applyFont="1" applyFill="1" applyBorder="1" applyAlignment="1">
      <alignment vertical="center"/>
    </xf>
    <xf numFmtId="0" fontId="11" fillId="0" borderId="63" xfId="0" applyFont="1" applyBorder="1" applyAlignment="1">
      <alignment horizontal="center"/>
    </xf>
    <xf numFmtId="3" fontId="11" fillId="0" borderId="63" xfId="0" applyNumberFormat="1" applyFont="1" applyBorder="1" applyAlignment="1">
      <alignment horizontal="center"/>
    </xf>
    <xf numFmtId="0" fontId="6" fillId="0" borderId="0" xfId="0" applyFont="1"/>
    <xf numFmtId="0" fontId="7" fillId="0" borderId="0" xfId="0" applyFont="1" applyAlignment="1">
      <alignment wrapText="1"/>
    </xf>
    <xf numFmtId="0" fontId="9" fillId="13" borderId="0" xfId="0" applyFont="1" applyFill="1" applyAlignment="1">
      <alignment horizontal="center" wrapText="1"/>
    </xf>
    <xf numFmtId="0" fontId="11" fillId="8" borderId="20" xfId="0" applyFont="1" applyFill="1" applyBorder="1"/>
    <xf numFmtId="0" fontId="11" fillId="2" borderId="20" xfId="0" applyFont="1" applyFill="1" applyBorder="1"/>
    <xf numFmtId="0" fontId="11" fillId="0" borderId="51" xfId="0" applyFont="1" applyBorder="1"/>
    <xf numFmtId="0" fontId="11" fillId="0" borderId="52" xfId="0" applyFont="1" applyBorder="1"/>
    <xf numFmtId="0" fontId="11" fillId="8" borderId="22" xfId="0" applyFont="1" applyFill="1" applyBorder="1"/>
    <xf numFmtId="0" fontId="11" fillId="8" borderId="23" xfId="0" applyFont="1" applyFill="1" applyBorder="1"/>
    <xf numFmtId="0" fontId="11" fillId="2" borderId="22" xfId="0" applyFont="1" applyFill="1" applyBorder="1"/>
    <xf numFmtId="0" fontId="11" fillId="2" borderId="23" xfId="0" applyFont="1" applyFill="1" applyBorder="1"/>
    <xf numFmtId="0" fontId="11" fillId="0" borderId="22" xfId="0" applyFont="1" applyBorder="1"/>
    <xf numFmtId="0" fontId="11" fillId="0" borderId="23" xfId="0" applyFont="1" applyBorder="1" applyAlignment="1">
      <alignment horizontal="center" wrapText="1"/>
    </xf>
    <xf numFmtId="0" fontId="9" fillId="0" borderId="53" xfId="0" applyFont="1" applyBorder="1" applyAlignment="1">
      <alignment wrapText="1"/>
    </xf>
    <xf numFmtId="0" fontId="9" fillId="2" borderId="54" xfId="0" applyFont="1" applyFill="1" applyBorder="1" applyAlignment="1">
      <alignment wrapText="1"/>
    </xf>
    <xf numFmtId="0" fontId="9" fillId="0" borderId="0" xfId="0" applyFont="1" applyAlignment="1">
      <alignment wrapText="1"/>
    </xf>
    <xf numFmtId="0" fontId="9" fillId="8" borderId="24" xfId="0" applyFont="1" applyFill="1" applyBorder="1" applyAlignment="1">
      <alignment wrapText="1"/>
    </xf>
    <xf numFmtId="0" fontId="9" fillId="8" borderId="26" xfId="0" applyFont="1" applyFill="1" applyBorder="1" applyAlignment="1">
      <alignment wrapText="1"/>
    </xf>
    <xf numFmtId="0" fontId="9" fillId="2" borderId="30" xfId="0" applyFont="1" applyFill="1" applyBorder="1" applyAlignment="1">
      <alignment wrapText="1"/>
    </xf>
    <xf numFmtId="0" fontId="9" fillId="2" borderId="31" xfId="0" applyFont="1" applyFill="1" applyBorder="1" applyAlignment="1">
      <alignment wrapText="1"/>
    </xf>
    <xf numFmtId="0" fontId="9" fillId="0" borderId="24" xfId="0" applyFont="1" applyBorder="1" applyAlignment="1">
      <alignment wrapText="1"/>
    </xf>
    <xf numFmtId="0" fontId="9" fillId="2" borderId="26" xfId="0" applyFont="1" applyFill="1" applyBorder="1" applyAlignment="1">
      <alignment horizontal="center" wrapText="1"/>
    </xf>
    <xf numFmtId="0" fontId="16" fillId="0" borderId="53" xfId="0" applyFont="1" applyBorder="1"/>
    <xf numFmtId="164" fontId="11" fillId="2" borderId="64" xfId="0" applyNumberFormat="1" applyFont="1" applyFill="1" applyBorder="1" applyProtection="1">
      <protection locked="0"/>
    </xf>
    <xf numFmtId="164" fontId="11" fillId="0" borderId="0" xfId="0" applyNumberFormat="1" applyFont="1" applyProtection="1">
      <protection locked="0"/>
    </xf>
    <xf numFmtId="3" fontId="11" fillId="8" borderId="24" xfId="0" applyNumberFormat="1" applyFont="1" applyFill="1" applyBorder="1"/>
    <xf numFmtId="3" fontId="11" fillId="8" borderId="26" xfId="0" applyNumberFormat="1" applyFont="1" applyFill="1" applyBorder="1"/>
    <xf numFmtId="3" fontId="11" fillId="2" borderId="24" xfId="1" applyNumberFormat="1" applyFont="1" applyFill="1" applyBorder="1"/>
    <xf numFmtId="0" fontId="11" fillId="2" borderId="26" xfId="1" applyFont="1" applyFill="1" applyBorder="1"/>
    <xf numFmtId="0" fontId="16" fillId="0" borderId="22" xfId="0" applyFont="1" applyBorder="1"/>
    <xf numFmtId="164" fontId="11" fillId="2" borderId="26" xfId="0" applyNumberFormat="1" applyFont="1" applyFill="1" applyBorder="1" applyAlignment="1">
      <alignment horizontal="center" wrapText="1"/>
    </xf>
    <xf numFmtId="16" fontId="16" fillId="0" borderId="53" xfId="0" applyNumberFormat="1" applyFont="1" applyBorder="1"/>
    <xf numFmtId="16" fontId="16" fillId="0" borderId="22" xfId="0" applyNumberFormat="1" applyFont="1" applyBorder="1"/>
    <xf numFmtId="164" fontId="11" fillId="8" borderId="24" xfId="0" applyNumberFormat="1" applyFont="1" applyFill="1" applyBorder="1"/>
    <xf numFmtId="3" fontId="11" fillId="2" borderId="32" xfId="0" applyNumberFormat="1" applyFont="1" applyFill="1" applyBorder="1"/>
    <xf numFmtId="0" fontId="11" fillId="2" borderId="33" xfId="0" applyFont="1" applyFill="1" applyBorder="1"/>
    <xf numFmtId="0" fontId="11" fillId="0" borderId="24" xfId="0" applyFont="1" applyBorder="1"/>
    <xf numFmtId="3" fontId="11" fillId="2" borderId="26" xfId="0" applyNumberFormat="1" applyFont="1" applyFill="1" applyBorder="1" applyAlignment="1">
      <alignment horizontal="center" wrapText="1"/>
    </xf>
    <xf numFmtId="0" fontId="11" fillId="0" borderId="53" xfId="0" applyFont="1" applyBorder="1"/>
    <xf numFmtId="0" fontId="11" fillId="0" borderId="57" xfId="0" applyFont="1" applyBorder="1"/>
    <xf numFmtId="0" fontId="11" fillId="0" borderId="58" xfId="0" applyFont="1" applyBorder="1"/>
    <xf numFmtId="0" fontId="11" fillId="0" borderId="59" xfId="0" applyFont="1" applyBorder="1"/>
    <xf numFmtId="0" fontId="9" fillId="2" borderId="24" xfId="0" applyFont="1" applyFill="1" applyBorder="1" applyAlignment="1">
      <alignment wrapText="1"/>
    </xf>
    <xf numFmtId="0" fontId="9" fillId="2" borderId="26" xfId="0" applyFont="1" applyFill="1" applyBorder="1" applyAlignment="1">
      <alignment wrapText="1"/>
    </xf>
    <xf numFmtId="164" fontId="11" fillId="8" borderId="26" xfId="0" applyNumberFormat="1" applyFont="1" applyFill="1" applyBorder="1"/>
    <xf numFmtId="3" fontId="11" fillId="2" borderId="24" xfId="0" applyNumberFormat="1" applyFont="1" applyFill="1" applyBorder="1"/>
    <xf numFmtId="0" fontId="11" fillId="2" borderId="26" xfId="0" applyFont="1" applyFill="1" applyBorder="1"/>
    <xf numFmtId="0" fontId="11" fillId="0" borderId="60" xfId="0" applyFont="1" applyBorder="1"/>
    <xf numFmtId="0" fontId="11" fillId="0" borderId="61" xfId="0" applyFont="1" applyBorder="1"/>
    <xf numFmtId="0" fontId="11" fillId="0" borderId="62" xfId="0" applyFont="1" applyBorder="1"/>
    <xf numFmtId="164" fontId="11" fillId="8" borderId="27" xfId="0" applyNumberFormat="1" applyFont="1" applyFill="1" applyBorder="1"/>
    <xf numFmtId="164" fontId="11" fillId="8" borderId="29" xfId="0" applyNumberFormat="1" applyFont="1" applyFill="1" applyBorder="1"/>
    <xf numFmtId="3" fontId="11" fillId="2" borderId="27" xfId="0" applyNumberFormat="1" applyFont="1" applyFill="1" applyBorder="1"/>
    <xf numFmtId="0" fontId="11" fillId="2" borderId="29" xfId="0" applyFont="1" applyFill="1" applyBorder="1"/>
    <xf numFmtId="0" fontId="11" fillId="0" borderId="27" xfId="0" applyFont="1" applyBorder="1"/>
    <xf numFmtId="3" fontId="11" fillId="2" borderId="29" xfId="0" applyNumberFormat="1" applyFont="1" applyFill="1" applyBorder="1" applyAlignment="1">
      <alignment horizontal="center" wrapText="1"/>
    </xf>
    <xf numFmtId="0" fontId="11" fillId="0" borderId="0" xfId="0" applyFont="1" applyAlignment="1">
      <alignment horizontal="center" wrapText="1"/>
    </xf>
    <xf numFmtId="0" fontId="18" fillId="0" borderId="0" xfId="0" applyFont="1"/>
    <xf numFmtId="0" fontId="7" fillId="0" borderId="0" xfId="0" applyFont="1"/>
    <xf numFmtId="0" fontId="6" fillId="13" borderId="0" xfId="0" applyFont="1" applyFill="1"/>
    <xf numFmtId="0" fontId="20" fillId="7" borderId="15" xfId="0" applyFont="1" applyFill="1" applyBorder="1" applyAlignment="1">
      <alignment horizontal="center" vertical="center" wrapText="1"/>
    </xf>
    <xf numFmtId="0" fontId="7" fillId="0" borderId="14" xfId="0" applyFont="1" applyBorder="1" applyAlignment="1">
      <alignment wrapText="1"/>
    </xf>
    <xf numFmtId="0" fontId="6" fillId="0" borderId="13" xfId="0" applyFont="1" applyBorder="1"/>
    <xf numFmtId="0" fontId="14" fillId="0" borderId="0" xfId="0" applyFont="1"/>
    <xf numFmtId="1" fontId="14" fillId="0" borderId="0" xfId="0" applyNumberFormat="1" applyFont="1"/>
    <xf numFmtId="1" fontId="6" fillId="0" borderId="0" xfId="0" applyNumberFormat="1" applyFont="1"/>
    <xf numFmtId="1" fontId="6" fillId="0" borderId="0" xfId="0" applyNumberFormat="1" applyFont="1" applyProtection="1">
      <protection locked="0"/>
    </xf>
    <xf numFmtId="1" fontId="6" fillId="0" borderId="3" xfId="0" applyNumberFormat="1" applyFont="1" applyBorder="1" applyProtection="1">
      <protection locked="0"/>
    </xf>
    <xf numFmtId="3" fontId="6" fillId="0" borderId="0" xfId="0" applyNumberFormat="1" applyFont="1"/>
    <xf numFmtId="0" fontId="6" fillId="14" borderId="0" xfId="0" applyFont="1" applyFill="1"/>
    <xf numFmtId="3" fontId="11" fillId="0" borderId="0" xfId="0" applyNumberFormat="1" applyFont="1"/>
    <xf numFmtId="164" fontId="11" fillId="0" borderId="0" xfId="0" applyNumberFormat="1" applyFont="1"/>
    <xf numFmtId="0" fontId="11" fillId="8" borderId="18" xfId="0" applyFont="1" applyFill="1" applyBorder="1"/>
    <xf numFmtId="0" fontId="11" fillId="0" borderId="18" xfId="0" applyFont="1" applyBorder="1"/>
    <xf numFmtId="0" fontId="11" fillId="0" borderId="18" xfId="0" applyFont="1" applyBorder="1" applyAlignment="1">
      <alignment vertical="center"/>
    </xf>
    <xf numFmtId="0" fontId="11" fillId="0" borderId="20" xfId="0" applyFont="1" applyBorder="1" applyAlignment="1">
      <alignment vertical="center"/>
    </xf>
    <xf numFmtId="0" fontId="11" fillId="0" borderId="5" xfId="0" applyFont="1" applyBorder="1"/>
    <xf numFmtId="0" fontId="11" fillId="4" borderId="5" xfId="0" applyFont="1" applyFill="1" applyBorder="1"/>
    <xf numFmtId="0" fontId="11" fillId="5" borderId="5" xfId="0" applyFont="1" applyFill="1" applyBorder="1"/>
    <xf numFmtId="0" fontId="11" fillId="5" borderId="52" xfId="0" applyFont="1" applyFill="1" applyBorder="1"/>
    <xf numFmtId="0" fontId="11" fillId="8" borderId="0" xfId="0" applyFont="1" applyFill="1"/>
    <xf numFmtId="0" fontId="11" fillId="0" borderId="23" xfId="0" applyFont="1" applyBorder="1"/>
    <xf numFmtId="0" fontId="9" fillId="2" borderId="6" xfId="0" applyFont="1" applyFill="1" applyBorder="1" applyAlignment="1">
      <alignment wrapText="1"/>
    </xf>
    <xf numFmtId="0" fontId="9" fillId="3" borderId="7" xfId="0" applyFont="1" applyFill="1" applyBorder="1" applyAlignment="1">
      <alignment wrapText="1"/>
    </xf>
    <xf numFmtId="0" fontId="9" fillId="5" borderId="6" xfId="0" applyFont="1" applyFill="1" applyBorder="1" applyAlignment="1">
      <alignment wrapText="1"/>
    </xf>
    <xf numFmtId="0" fontId="9" fillId="5" borderId="54" xfId="0" applyFont="1" applyFill="1" applyBorder="1" applyAlignment="1">
      <alignment wrapText="1"/>
    </xf>
    <xf numFmtId="0" fontId="9" fillId="8" borderId="10" xfId="0" applyFont="1" applyFill="1" applyBorder="1" applyAlignment="1">
      <alignment wrapText="1"/>
    </xf>
    <xf numFmtId="0" fontId="9" fillId="2" borderId="10" xfId="0" applyFont="1" applyFill="1" applyBorder="1" applyAlignment="1">
      <alignment wrapText="1"/>
    </xf>
    <xf numFmtId="0" fontId="9" fillId="3" borderId="10" xfId="0" applyFont="1" applyFill="1" applyBorder="1" applyAlignment="1">
      <alignment wrapText="1"/>
    </xf>
    <xf numFmtId="0" fontId="9" fillId="5" borderId="25" xfId="0" applyFont="1" applyFill="1" applyBorder="1" applyAlignment="1">
      <alignment wrapText="1"/>
    </xf>
    <xf numFmtId="164" fontId="11" fillId="2" borderId="3" xfId="0" applyNumberFormat="1" applyFont="1" applyFill="1" applyBorder="1" applyProtection="1">
      <protection locked="0"/>
    </xf>
    <xf numFmtId="164" fontId="11" fillId="3" borderId="1" xfId="0" applyNumberFormat="1" applyFont="1" applyFill="1" applyBorder="1" applyProtection="1">
      <protection locked="0"/>
    </xf>
    <xf numFmtId="164" fontId="11" fillId="3" borderId="2" xfId="0" applyNumberFormat="1" applyFont="1" applyFill="1" applyBorder="1" applyProtection="1">
      <protection locked="0"/>
    </xf>
    <xf numFmtId="164" fontId="11" fillId="5" borderId="2" xfId="0" applyNumberFormat="1" applyFont="1" applyFill="1" applyBorder="1" applyProtection="1">
      <protection locked="0"/>
    </xf>
    <xf numFmtId="164" fontId="11" fillId="5" borderId="11" xfId="0" applyNumberFormat="1" applyFont="1" applyFill="1" applyBorder="1" applyProtection="1">
      <protection locked="0"/>
    </xf>
    <xf numFmtId="164" fontId="11" fillId="5" borderId="55" xfId="0" applyNumberFormat="1" applyFont="1" applyFill="1" applyBorder="1" applyProtection="1">
      <protection locked="0"/>
    </xf>
    <xf numFmtId="3" fontId="11" fillId="8" borderId="10" xfId="0" applyNumberFormat="1" applyFont="1" applyFill="1" applyBorder="1"/>
    <xf numFmtId="164" fontId="11" fillId="2" borderId="10" xfId="0" applyNumberFormat="1" applyFont="1" applyFill="1" applyBorder="1"/>
    <xf numFmtId="164" fontId="11" fillId="3" borderId="10" xfId="0" applyNumberFormat="1" applyFont="1" applyFill="1" applyBorder="1"/>
    <xf numFmtId="164" fontId="11" fillId="5" borderId="10" xfId="0" applyNumberFormat="1" applyFont="1" applyFill="1" applyBorder="1" applyProtection="1">
      <protection locked="0"/>
    </xf>
    <xf numFmtId="164" fontId="11" fillId="5" borderId="26" xfId="0" applyNumberFormat="1" applyFont="1" applyFill="1" applyBorder="1" applyProtection="1">
      <protection locked="0"/>
    </xf>
    <xf numFmtId="164" fontId="11" fillId="3" borderId="4" xfId="0" applyNumberFormat="1" applyFont="1" applyFill="1" applyBorder="1" applyProtection="1">
      <protection locked="0"/>
    </xf>
    <xf numFmtId="164" fontId="11" fillId="5" borderId="4" xfId="0" applyNumberFormat="1" applyFont="1" applyFill="1" applyBorder="1" applyProtection="1">
      <protection locked="0"/>
    </xf>
    <xf numFmtId="164" fontId="11" fillId="5" borderId="12" xfId="0" applyNumberFormat="1" applyFont="1" applyFill="1" applyBorder="1" applyProtection="1">
      <protection locked="0"/>
    </xf>
    <xf numFmtId="164" fontId="11" fillId="5" borderId="56" xfId="0" applyNumberFormat="1" applyFont="1" applyFill="1" applyBorder="1" applyProtection="1">
      <protection locked="0"/>
    </xf>
    <xf numFmtId="164" fontId="11" fillId="8" borderId="10" xfId="0" applyNumberFormat="1" applyFont="1" applyFill="1" applyBorder="1"/>
    <xf numFmtId="3" fontId="11" fillId="2" borderId="10" xfId="0" applyNumberFormat="1" applyFont="1" applyFill="1" applyBorder="1"/>
    <xf numFmtId="3" fontId="11" fillId="3" borderId="10" xfId="0" applyNumberFormat="1" applyFont="1" applyFill="1" applyBorder="1"/>
    <xf numFmtId="0" fontId="11" fillId="3" borderId="10" xfId="0" applyFont="1" applyFill="1" applyBorder="1"/>
    <xf numFmtId="1" fontId="11" fillId="5" borderId="10" xfId="0" applyNumberFormat="1" applyFont="1" applyFill="1" applyBorder="1"/>
    <xf numFmtId="0" fontId="11" fillId="5" borderId="10" xfId="0" applyFont="1" applyFill="1" applyBorder="1"/>
    <xf numFmtId="0" fontId="11" fillId="5" borderId="26" xfId="0" applyFont="1" applyFill="1" applyBorder="1"/>
    <xf numFmtId="0" fontId="11" fillId="0" borderId="8" xfId="0" applyFont="1" applyBorder="1"/>
    <xf numFmtId="0" fontId="11" fillId="4" borderId="8" xfId="0" applyFont="1" applyFill="1" applyBorder="1"/>
    <xf numFmtId="0" fontId="11" fillId="5" borderId="8" xfId="0" applyFont="1" applyFill="1" applyBorder="1"/>
    <xf numFmtId="0" fontId="11" fillId="5" borderId="59" xfId="0" applyFont="1" applyFill="1" applyBorder="1"/>
    <xf numFmtId="0" fontId="11" fillId="0" borderId="9" xfId="0" applyFont="1" applyBorder="1"/>
    <xf numFmtId="0" fontId="11" fillId="4" borderId="9" xfId="0" applyFont="1" applyFill="1" applyBorder="1"/>
    <xf numFmtId="0" fontId="11" fillId="5" borderId="9" xfId="0" applyFont="1" applyFill="1" applyBorder="1"/>
    <xf numFmtId="0" fontId="11" fillId="5" borderId="61" xfId="0" applyFont="1" applyFill="1" applyBorder="1"/>
    <xf numFmtId="164" fontId="11" fillId="8" borderId="28" xfId="0" applyNumberFormat="1" applyFont="1" applyFill="1" applyBorder="1"/>
    <xf numFmtId="3" fontId="11" fillId="2" borderId="28" xfId="0" applyNumberFormat="1" applyFont="1" applyFill="1" applyBorder="1"/>
    <xf numFmtId="3" fontId="11" fillId="3" borderId="28" xfId="0" applyNumberFormat="1" applyFont="1" applyFill="1" applyBorder="1"/>
    <xf numFmtId="0" fontId="11" fillId="3" borderId="28" xfId="0" applyFont="1" applyFill="1" applyBorder="1"/>
    <xf numFmtId="0" fontId="11" fillId="5" borderId="28" xfId="0" applyFont="1" applyFill="1" applyBorder="1"/>
    <xf numFmtId="0" fontId="11" fillId="5" borderId="29" xfId="0" applyFont="1" applyFill="1" applyBorder="1"/>
    <xf numFmtId="0" fontId="21" fillId="0" borderId="0" xfId="0" applyFont="1"/>
    <xf numFmtId="0" fontId="11" fillId="0" borderId="37" xfId="0" applyFont="1" applyBorder="1"/>
    <xf numFmtId="0" fontId="11" fillId="0" borderId="45" xfId="0" applyFont="1" applyBorder="1"/>
    <xf numFmtId="0" fontId="11" fillId="0" borderId="35" xfId="0" applyFont="1" applyBorder="1"/>
    <xf numFmtId="0" fontId="11" fillId="0" borderId="36" xfId="0" applyFont="1" applyBorder="1"/>
    <xf numFmtId="0" fontId="11" fillId="0" borderId="46" xfId="0" applyFont="1" applyBorder="1"/>
    <xf numFmtId="0" fontId="11" fillId="5" borderId="38" xfId="0" applyFont="1" applyFill="1" applyBorder="1"/>
    <xf numFmtId="0" fontId="9" fillId="0" borderId="37" xfId="0" applyFont="1" applyBorder="1" applyAlignment="1">
      <alignment wrapText="1"/>
    </xf>
    <xf numFmtId="0" fontId="9" fillId="5" borderId="39" xfId="0" applyFont="1" applyFill="1" applyBorder="1" applyAlignment="1">
      <alignment wrapText="1"/>
    </xf>
    <xf numFmtId="0" fontId="16" fillId="0" borderId="37" xfId="0" applyFont="1" applyBorder="1"/>
    <xf numFmtId="164" fontId="11" fillId="5" borderId="40" xfId="0" applyNumberFormat="1" applyFont="1" applyFill="1" applyBorder="1" applyProtection="1">
      <protection locked="0"/>
    </xf>
    <xf numFmtId="16" fontId="16" fillId="0" borderId="37" xfId="0" applyNumberFormat="1" applyFont="1" applyBorder="1"/>
    <xf numFmtId="164" fontId="11" fillId="5" borderId="41" xfId="0" applyNumberFormat="1" applyFont="1" applyFill="1" applyBorder="1" applyProtection="1">
      <protection locked="0"/>
    </xf>
    <xf numFmtId="0" fontId="11" fillId="0" borderId="42" xfId="0" applyFont="1" applyBorder="1"/>
    <xf numFmtId="0" fontId="11" fillId="0" borderId="47" xfId="0" applyFont="1" applyBorder="1"/>
    <xf numFmtId="0" fontId="11" fillId="5" borderId="43" xfId="0" applyFont="1" applyFill="1" applyBorder="1"/>
    <xf numFmtId="0" fontId="11" fillId="0" borderId="48" xfId="0" applyFont="1" applyBorder="1"/>
    <xf numFmtId="0" fontId="11" fillId="5" borderId="44" xfId="0" applyFont="1" applyFill="1" applyBorder="1"/>
    <xf numFmtId="0" fontId="21" fillId="0" borderId="0" xfId="0" applyFont="1" applyAlignment="1">
      <alignment horizontal="center"/>
    </xf>
    <xf numFmtId="0" fontId="7" fillId="20" borderId="14" xfId="0" applyFont="1" applyFill="1" applyBorder="1" applyAlignment="1">
      <alignment wrapText="1"/>
    </xf>
    <xf numFmtId="0" fontId="21" fillId="13" borderId="34" xfId="0" applyFont="1" applyFill="1" applyBorder="1" applyAlignment="1">
      <alignment horizontal="center"/>
    </xf>
    <xf numFmtId="0" fontId="29" fillId="0" borderId="0" xfId="4" applyFont="1" applyAlignment="1"/>
    <xf numFmtId="0" fontId="6" fillId="20" borderId="0" xfId="0" applyFont="1" applyFill="1"/>
    <xf numFmtId="0" fontId="30" fillId="20" borderId="0" xfId="0" applyFont="1" applyFill="1" applyAlignment="1">
      <alignment horizontal="center" vertical="center"/>
    </xf>
    <xf numFmtId="0" fontId="23" fillId="22" borderId="0" xfId="0" applyFont="1" applyFill="1" applyAlignment="1">
      <alignment wrapText="1"/>
    </xf>
    <xf numFmtId="0" fontId="14" fillId="22" borderId="4" xfId="0" applyFont="1" applyFill="1" applyBorder="1"/>
    <xf numFmtId="49" fontId="14" fillId="22" borderId="4" xfId="0" applyNumberFormat="1" applyFont="1" applyFill="1" applyBorder="1"/>
    <xf numFmtId="0" fontId="0" fillId="0" borderId="0" xfId="1" applyFont="1"/>
    <xf numFmtId="0" fontId="19" fillId="13" borderId="73" xfId="0" applyFont="1" applyFill="1" applyBorder="1" applyProtection="1">
      <protection locked="0"/>
    </xf>
    <xf numFmtId="1" fontId="6" fillId="0" borderId="74" xfId="0" applyNumberFormat="1" applyFont="1" applyBorder="1" applyProtection="1">
      <protection locked="0"/>
    </xf>
    <xf numFmtId="1" fontId="6" fillId="0" borderId="73" xfId="0" applyNumberFormat="1" applyFont="1" applyBorder="1" applyProtection="1">
      <protection locked="0"/>
    </xf>
    <xf numFmtId="164" fontId="11" fillId="2" borderId="73" xfId="0" applyNumberFormat="1" applyFont="1" applyFill="1" applyBorder="1" applyProtection="1">
      <protection locked="0"/>
    </xf>
    <xf numFmtId="164" fontId="11" fillId="3" borderId="75" xfId="0" applyNumberFormat="1" applyFont="1" applyFill="1" applyBorder="1" applyProtection="1">
      <protection locked="0"/>
    </xf>
    <xf numFmtId="3" fontId="11" fillId="2" borderId="76" xfId="0" applyNumberFormat="1" applyFont="1" applyFill="1" applyBorder="1"/>
    <xf numFmtId="3" fontId="11" fillId="2" borderId="77" xfId="0" applyNumberFormat="1" applyFont="1" applyFill="1" applyBorder="1"/>
    <xf numFmtId="3" fontId="11" fillId="2" borderId="78" xfId="0" applyNumberFormat="1" applyFont="1" applyFill="1" applyBorder="1"/>
    <xf numFmtId="3" fontId="11" fillId="2" borderId="79" xfId="0" applyNumberFormat="1" applyFont="1" applyFill="1" applyBorder="1"/>
    <xf numFmtId="3" fontId="11" fillId="2" borderId="80" xfId="0" applyNumberFormat="1" applyFont="1" applyFill="1" applyBorder="1"/>
    <xf numFmtId="3" fontId="11" fillId="2" borderId="81" xfId="0" applyNumberFormat="1" applyFont="1" applyFill="1" applyBorder="1"/>
    <xf numFmtId="3" fontId="11" fillId="2" borderId="82" xfId="0" applyNumberFormat="1" applyFont="1" applyFill="1" applyBorder="1"/>
    <xf numFmtId="3" fontId="11" fillId="2" borderId="83" xfId="0" applyNumberFormat="1" applyFont="1" applyFill="1" applyBorder="1"/>
    <xf numFmtId="3" fontId="11" fillId="2" borderId="84" xfId="0" applyNumberFormat="1" applyFont="1" applyFill="1" applyBorder="1"/>
    <xf numFmtId="3" fontId="11" fillId="2" borderId="85" xfId="0" applyNumberFormat="1" applyFont="1" applyFill="1" applyBorder="1"/>
    <xf numFmtId="0" fontId="11" fillId="0" borderId="86" xfId="0" applyFont="1" applyBorder="1"/>
    <xf numFmtId="0" fontId="13" fillId="15" borderId="87" xfId="0" applyFont="1" applyFill="1" applyBorder="1" applyAlignment="1">
      <alignment horizontal="center"/>
    </xf>
    <xf numFmtId="0" fontId="12" fillId="0" borderId="86" xfId="0" applyFont="1" applyBorder="1" applyAlignment="1">
      <alignment horizontal="center"/>
    </xf>
    <xf numFmtId="0" fontId="13" fillId="15" borderId="87" xfId="0" applyFont="1" applyFill="1" applyBorder="1" applyAlignment="1">
      <alignment horizontal="center" wrapText="1"/>
    </xf>
    <xf numFmtId="164" fontId="11" fillId="2" borderId="88" xfId="0" applyNumberFormat="1" applyFont="1" applyFill="1" applyBorder="1" applyProtection="1">
      <protection locked="0"/>
    </xf>
    <xf numFmtId="0" fontId="9" fillId="0" borderId="86" xfId="0" applyFont="1" applyBorder="1" applyAlignment="1">
      <alignment horizontal="center" wrapText="1"/>
    </xf>
    <xf numFmtId="0" fontId="9" fillId="0" borderId="86" xfId="0" applyFont="1" applyBorder="1" applyAlignment="1">
      <alignment horizontal="center"/>
    </xf>
    <xf numFmtId="0" fontId="11" fillId="17" borderId="86" xfId="0" applyFont="1" applyFill="1" applyBorder="1" applyAlignment="1">
      <alignment horizontal="center"/>
    </xf>
    <xf numFmtId="3" fontId="11" fillId="0" borderId="86" xfId="0" applyNumberFormat="1" applyFont="1" applyBorder="1" applyAlignment="1">
      <alignment horizontal="center"/>
    </xf>
    <xf numFmtId="0" fontId="11" fillId="0" borderId="86" xfId="0" applyFont="1" applyBorder="1" applyAlignment="1">
      <alignment horizontal="center"/>
    </xf>
    <xf numFmtId="3" fontId="11" fillId="4" borderId="86" xfId="0" applyNumberFormat="1" applyFont="1" applyFill="1" applyBorder="1" applyAlignment="1">
      <alignment horizontal="center"/>
    </xf>
    <xf numFmtId="49" fontId="11" fillId="17" borderId="86" xfId="0" applyNumberFormat="1" applyFont="1" applyFill="1" applyBorder="1" applyAlignment="1">
      <alignment horizontal="center"/>
    </xf>
    <xf numFmtId="0" fontId="11" fillId="4" borderId="86" xfId="0" applyFont="1" applyFill="1" applyBorder="1"/>
    <xf numFmtId="0" fontId="26" fillId="16" borderId="66" xfId="1" applyFont="1" applyFill="1" applyBorder="1" applyAlignment="1">
      <alignment horizontal="left" vertical="center"/>
    </xf>
    <xf numFmtId="0" fontId="26" fillId="16" borderId="70" xfId="1" applyFont="1" applyFill="1" applyBorder="1" applyAlignment="1">
      <alignment horizontal="left" vertical="center"/>
    </xf>
    <xf numFmtId="0" fontId="26" fillId="16" borderId="16" xfId="1" applyFont="1" applyFill="1" applyBorder="1" applyAlignment="1">
      <alignment horizontal="left" vertical="center"/>
    </xf>
    <xf numFmtId="0" fontId="26" fillId="16" borderId="67" xfId="1" applyFont="1" applyFill="1" applyBorder="1" applyAlignment="1">
      <alignment horizontal="left" vertical="center"/>
    </xf>
    <xf numFmtId="0" fontId="26" fillId="16" borderId="16" xfId="1" applyFont="1" applyFill="1" applyBorder="1" applyAlignment="1">
      <alignment horizontal="left" vertical="center" wrapText="1"/>
    </xf>
    <xf numFmtId="0" fontId="26" fillId="16" borderId="86" xfId="1" applyFont="1" applyFill="1" applyBorder="1" applyAlignment="1">
      <alignment horizontal="left" vertical="center"/>
    </xf>
    <xf numFmtId="0" fontId="26" fillId="16" borderId="68" xfId="1" applyFont="1" applyFill="1" applyBorder="1" applyAlignment="1">
      <alignment horizontal="left" vertical="center"/>
    </xf>
    <xf numFmtId="0" fontId="26" fillId="16" borderId="86" xfId="1" applyFont="1" applyFill="1" applyBorder="1" applyAlignment="1">
      <alignment horizontal="left" vertical="center" wrapText="1"/>
    </xf>
    <xf numFmtId="0" fontId="26" fillId="16" borderId="17" xfId="1" applyFont="1" applyFill="1" applyBorder="1" applyAlignment="1">
      <alignment horizontal="left" vertical="center"/>
    </xf>
    <xf numFmtId="0" fontId="11" fillId="0" borderId="0" xfId="1" applyFont="1"/>
    <xf numFmtId="0" fontId="26" fillId="16" borderId="17" xfId="1" applyFont="1" applyFill="1" applyBorder="1" applyAlignment="1">
      <alignment horizontal="left" vertical="center" wrapText="1"/>
    </xf>
    <xf numFmtId="0" fontId="26" fillId="16" borderId="70" xfId="1" applyFont="1" applyFill="1" applyBorder="1" applyAlignment="1">
      <alignment horizontal="left" vertical="center" wrapText="1"/>
    </xf>
    <xf numFmtId="0" fontId="9" fillId="0" borderId="86" xfId="0" applyFont="1" applyBorder="1" applyAlignment="1">
      <alignment horizontal="center"/>
    </xf>
    <xf numFmtId="0" fontId="9" fillId="0" borderId="86" xfId="0" applyFont="1" applyBorder="1" applyAlignment="1">
      <alignment horizontal="center" wrapText="1"/>
    </xf>
    <xf numFmtId="0" fontId="24" fillId="0" borderId="0" xfId="1" applyFont="1"/>
    <xf numFmtId="0" fontId="11" fillId="16" borderId="86" xfId="1" applyFont="1" applyFill="1" applyBorder="1" applyAlignment="1">
      <alignment horizontal="center" wrapText="1"/>
    </xf>
    <xf numFmtId="0" fontId="11" fillId="8" borderId="86" xfId="1" applyFont="1" applyFill="1" applyBorder="1" applyAlignment="1">
      <alignment horizontal="center" wrapText="1"/>
    </xf>
    <xf numFmtId="0" fontId="11" fillId="5" borderId="86" xfId="1" applyFont="1" applyFill="1" applyBorder="1" applyAlignment="1">
      <alignment horizontal="center" wrapText="1"/>
    </xf>
    <xf numFmtId="0" fontId="11" fillId="0" borderId="86" xfId="1" applyFont="1" applyBorder="1" applyAlignment="1">
      <alignment horizontal="center" wrapText="1"/>
    </xf>
    <xf numFmtId="3" fontId="11" fillId="16" borderId="86" xfId="1" applyNumberFormat="1" applyFont="1" applyFill="1" applyBorder="1" applyAlignment="1">
      <alignment horizontal="center" wrapText="1"/>
    </xf>
    <xf numFmtId="3" fontId="11" fillId="8" borderId="86" xfId="1" applyNumberFormat="1" applyFont="1" applyFill="1" applyBorder="1" applyAlignment="1">
      <alignment horizontal="center" wrapText="1"/>
    </xf>
    <xf numFmtId="3" fontId="11" fillId="5" borderId="86" xfId="1" applyNumberFormat="1" applyFont="1" applyFill="1" applyBorder="1" applyAlignment="1">
      <alignment horizontal="center" wrapText="1"/>
    </xf>
    <xf numFmtId="0" fontId="6" fillId="0" borderId="0" xfId="6" applyFont="1"/>
    <xf numFmtId="0" fontId="6" fillId="0" borderId="0" xfId="6" applyFont="1" applyAlignment="1">
      <alignment horizontal="left"/>
    </xf>
    <xf numFmtId="0" fontId="6" fillId="0" borderId="0" xfId="6" applyFont="1" applyAlignment="1">
      <alignment horizontal="left" wrapText="1"/>
    </xf>
    <xf numFmtId="0" fontId="8" fillId="9" borderId="0" xfId="6" applyFont="1" applyFill="1"/>
    <xf numFmtId="0" fontId="6" fillId="9" borderId="0" xfId="6" applyFont="1" applyFill="1" applyAlignment="1">
      <alignment horizontal="left"/>
    </xf>
    <xf numFmtId="0" fontId="8" fillId="12" borderId="0" xfId="6" applyFont="1" applyFill="1"/>
    <xf numFmtId="0" fontId="8" fillId="11" borderId="0" xfId="6" applyFont="1" applyFill="1"/>
    <xf numFmtId="0" fontId="9" fillId="0" borderId="19" xfId="7" applyFont="1" applyBorder="1" applyAlignment="1">
      <alignment horizontal="center"/>
    </xf>
    <xf numFmtId="0" fontId="9" fillId="0" borderId="20" xfId="7" applyFont="1" applyBorder="1" applyAlignment="1">
      <alignment horizontal="center" wrapText="1"/>
    </xf>
    <xf numFmtId="0" fontId="11" fillId="8" borderId="86" xfId="7" applyFont="1" applyFill="1" applyBorder="1" applyAlignment="1">
      <alignment horizontal="left" vertical="center"/>
    </xf>
    <xf numFmtId="0" fontId="11" fillId="0" borderId="86" xfId="7" applyFont="1" applyBorder="1" applyAlignment="1">
      <alignment horizontal="left"/>
    </xf>
    <xf numFmtId="0" fontId="25" fillId="0" borderId="86" xfId="1" applyFont="1" applyBorder="1" applyAlignment="1">
      <alignment horizontal="center" vertical="center"/>
    </xf>
    <xf numFmtId="0" fontId="9" fillId="0" borderId="86" xfId="1" applyFont="1" applyBorder="1" applyAlignment="1">
      <alignment horizontal="center" vertical="center" wrapText="1"/>
    </xf>
    <xf numFmtId="0" fontId="25" fillId="23" borderId="86" xfId="1" applyFont="1" applyFill="1" applyBorder="1" applyAlignment="1">
      <alignment horizontal="center" vertical="center" wrapText="1"/>
    </xf>
    <xf numFmtId="0" fontId="26" fillId="0" borderId="87" xfId="1" applyFont="1" applyBorder="1" applyAlignment="1">
      <alignment horizontal="left" vertical="center" wrapText="1"/>
    </xf>
    <xf numFmtId="0" fontId="26" fillId="0" borderId="67" xfId="1" applyFont="1" applyBorder="1" applyAlignment="1">
      <alignment horizontal="left" vertical="center"/>
    </xf>
    <xf numFmtId="0" fontId="26" fillId="0" borderId="67" xfId="1" applyFont="1" applyBorder="1" applyAlignment="1">
      <alignment horizontal="left" vertical="center" wrapText="1"/>
    </xf>
    <xf numFmtId="0" fontId="27" fillId="21" borderId="67" xfId="1" applyFont="1" applyFill="1" applyBorder="1" applyAlignment="1">
      <alignment horizontal="left" vertical="center"/>
    </xf>
    <xf numFmtId="0" fontId="4" fillId="0" borderId="0" xfId="1" applyAlignment="1">
      <alignment wrapText="1"/>
    </xf>
    <xf numFmtId="0" fontId="11" fillId="0" borderId="67" xfId="1" applyFont="1" applyBorder="1" applyAlignment="1">
      <alignment horizontal="left" vertical="center" wrapText="1"/>
    </xf>
    <xf numFmtId="0" fontId="36" fillId="21" borderId="68" xfId="1" applyFont="1" applyFill="1" applyBorder="1" applyAlignment="1">
      <alignment horizontal="left" vertical="center"/>
    </xf>
    <xf numFmtId="0" fontId="26" fillId="0" borderId="68" xfId="1" applyFont="1" applyBorder="1" applyAlignment="1">
      <alignment horizontal="left" vertical="center" wrapText="1"/>
    </xf>
    <xf numFmtId="0" fontId="27" fillId="21" borderId="86" xfId="1" applyFont="1" applyFill="1" applyBorder="1" applyAlignment="1">
      <alignment horizontal="left" vertical="center"/>
    </xf>
    <xf numFmtId="0" fontId="26" fillId="0" borderId="86" xfId="1" applyFont="1" applyBorder="1" applyAlignment="1">
      <alignment horizontal="left" vertical="center" wrapText="1"/>
    </xf>
    <xf numFmtId="0" fontId="27" fillId="21" borderId="66" xfId="1" applyFont="1" applyFill="1" applyBorder="1" applyAlignment="1">
      <alignment horizontal="left" vertical="center"/>
    </xf>
    <xf numFmtId="0" fontId="26" fillId="0" borderId="66" xfId="1" applyFont="1" applyBorder="1" applyAlignment="1">
      <alignment horizontal="left" vertical="center" wrapText="1"/>
    </xf>
    <xf numFmtId="0" fontId="26" fillId="16" borderId="87" xfId="1" applyFont="1" applyFill="1" applyBorder="1" applyAlignment="1">
      <alignment horizontal="left" vertical="center"/>
    </xf>
    <xf numFmtId="0" fontId="11" fillId="16" borderId="67" xfId="1" applyFont="1" applyFill="1" applyBorder="1" applyAlignment="1">
      <alignment horizontal="left" vertical="center" wrapText="1"/>
    </xf>
    <xf numFmtId="0" fontId="36" fillId="21" borderId="16" xfId="1" applyFont="1" applyFill="1" applyBorder="1" applyAlignment="1">
      <alignment horizontal="left" vertical="center" wrapText="1"/>
    </xf>
    <xf numFmtId="0" fontId="26" fillId="0" borderId="16" xfId="1" applyFont="1" applyBorder="1" applyAlignment="1">
      <alignment horizontal="left" vertical="center" wrapText="1"/>
    </xf>
    <xf numFmtId="0" fontId="27" fillId="21" borderId="16" xfId="1" applyFont="1" applyFill="1" applyBorder="1" applyAlignment="1">
      <alignment horizontal="left" vertical="center"/>
    </xf>
    <xf numFmtId="0" fontId="26" fillId="0" borderId="69" xfId="1" applyFont="1" applyBorder="1" applyAlignment="1">
      <alignment horizontal="left" vertical="center"/>
    </xf>
    <xf numFmtId="0" fontId="26" fillId="0" borderId="70" xfId="1" applyFont="1" applyBorder="1" applyAlignment="1">
      <alignment horizontal="left" vertical="center" wrapText="1"/>
    </xf>
    <xf numFmtId="0" fontId="26" fillId="16" borderId="67" xfId="1" applyFont="1" applyFill="1" applyBorder="1" applyAlignment="1">
      <alignment horizontal="left" vertical="center" wrapText="1"/>
    </xf>
    <xf numFmtId="0" fontId="27" fillId="21" borderId="86" xfId="1" applyFont="1" applyFill="1" applyBorder="1" applyAlignment="1">
      <alignment horizontal="left" vertical="center" wrapText="1"/>
    </xf>
    <xf numFmtId="0" fontId="27" fillId="21" borderId="66" xfId="1" applyFont="1" applyFill="1" applyBorder="1" applyAlignment="1">
      <alignment horizontal="left" vertical="center" wrapText="1"/>
    </xf>
    <xf numFmtId="0" fontId="26" fillId="0" borderId="68" xfId="1" applyFont="1" applyBorder="1" applyAlignment="1">
      <alignment horizontal="left" vertical="center"/>
    </xf>
    <xf numFmtId="0" fontId="6" fillId="0" borderId="0" xfId="7" applyFont="1"/>
    <xf numFmtId="0" fontId="6" fillId="0" borderId="0" xfId="7" applyFont="1" applyAlignment="1">
      <alignment horizontal="left"/>
    </xf>
    <xf numFmtId="0" fontId="9" fillId="0" borderId="0" xfId="7" applyFont="1"/>
    <xf numFmtId="0" fontId="26" fillId="0" borderId="0" xfId="1" applyFont="1"/>
    <xf numFmtId="0" fontId="24" fillId="0" borderId="0" xfId="1" applyFont="1" applyAlignment="1">
      <alignment wrapText="1"/>
    </xf>
    <xf numFmtId="0" fontId="12" fillId="0" borderId="86" xfId="0" applyFont="1" applyBorder="1" applyAlignment="1">
      <alignment horizontal="center" wrapText="1"/>
    </xf>
    <xf numFmtId="0" fontId="11" fillId="0" borderId="63" xfId="0" applyFont="1" applyBorder="1" applyAlignment="1">
      <alignment horizontal="center" wrapText="1"/>
    </xf>
    <xf numFmtId="3" fontId="11" fillId="0" borderId="63" xfId="0" applyNumberFormat="1" applyFont="1" applyBorder="1" applyAlignment="1">
      <alignment horizontal="center" wrapText="1"/>
    </xf>
    <xf numFmtId="0" fontId="11" fillId="8" borderId="86" xfId="7" applyFont="1" applyFill="1" applyBorder="1" applyAlignment="1">
      <alignment vertical="center" wrapText="1"/>
    </xf>
    <xf numFmtId="0" fontId="11" fillId="8" borderId="91" xfId="7" applyFont="1" applyFill="1" applyBorder="1" applyAlignment="1">
      <alignment horizontal="left" vertical="center"/>
    </xf>
    <xf numFmtId="0" fontId="11" fillId="8" borderId="91" xfId="7" applyFont="1" applyFill="1" applyBorder="1" applyAlignment="1">
      <alignment horizontal="left" vertical="center" wrapText="1"/>
    </xf>
    <xf numFmtId="0" fontId="11" fillId="8" borderId="86" xfId="7" applyFont="1" applyFill="1" applyBorder="1" applyAlignment="1">
      <alignment vertical="center"/>
    </xf>
    <xf numFmtId="0" fontId="26" fillId="16" borderId="69" xfId="1" applyFont="1" applyFill="1" applyBorder="1" applyAlignment="1">
      <alignment horizontal="left" vertical="center" wrapText="1"/>
    </xf>
    <xf numFmtId="0" fontId="26" fillId="16" borderId="17" xfId="1" applyFont="1" applyFill="1" applyBorder="1" applyAlignment="1">
      <alignment horizontal="left" vertical="center" wrapText="1"/>
    </xf>
    <xf numFmtId="0" fontId="26" fillId="16" borderId="70" xfId="1" applyFont="1" applyFill="1" applyBorder="1" applyAlignment="1">
      <alignment horizontal="left" vertical="center" wrapText="1"/>
    </xf>
    <xf numFmtId="0" fontId="9" fillId="6" borderId="89" xfId="7" applyFont="1" applyFill="1" applyBorder="1" applyAlignment="1">
      <alignment horizontal="center" vertical="center" wrapText="1"/>
    </xf>
    <xf numFmtId="0" fontId="9" fillId="6" borderId="90" xfId="7" applyFont="1" applyFill="1" applyBorder="1" applyAlignment="1">
      <alignment horizontal="center" vertical="center" wrapText="1"/>
    </xf>
    <xf numFmtId="0" fontId="9" fillId="6" borderId="0" xfId="7" applyFont="1" applyFill="1" applyAlignment="1">
      <alignment horizontal="center" vertical="center" wrapText="1"/>
    </xf>
    <xf numFmtId="0" fontId="9" fillId="6" borderId="65" xfId="7" applyFont="1" applyFill="1" applyBorder="1" applyAlignment="1">
      <alignment horizontal="center" vertical="center" wrapText="1"/>
    </xf>
    <xf numFmtId="0" fontId="11" fillId="0" borderId="87" xfId="7" applyFont="1" applyBorder="1" applyAlignment="1">
      <alignment horizontal="left" vertical="center"/>
    </xf>
    <xf numFmtId="0" fontId="11" fillId="0" borderId="17" xfId="7" applyFont="1" applyBorder="1" applyAlignment="1">
      <alignment horizontal="left" vertical="center"/>
    </xf>
    <xf numFmtId="0" fontId="11" fillId="0" borderId="16" xfId="7" applyFont="1" applyBorder="1" applyAlignment="1">
      <alignment horizontal="left" vertical="center"/>
    </xf>
    <xf numFmtId="0" fontId="32" fillId="6" borderId="65" xfId="7" applyFont="1" applyFill="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xf>
    <xf numFmtId="0" fontId="9" fillId="0" borderId="21" xfId="0" applyFont="1" applyBorder="1" applyAlignment="1">
      <alignment horizontal="center" vertical="center" wrapText="1"/>
    </xf>
    <xf numFmtId="0" fontId="9" fillId="0" borderId="18" xfId="0" applyFont="1" applyBorder="1" applyAlignment="1">
      <alignment horizontal="center" vertical="center"/>
    </xf>
    <xf numFmtId="0" fontId="12" fillId="18" borderId="57" xfId="0" applyFont="1" applyFill="1" applyBorder="1" applyAlignment="1">
      <alignment horizontal="center" vertical="center" textRotation="90" wrapText="1"/>
    </xf>
    <xf numFmtId="0" fontId="12" fillId="19" borderId="57" xfId="0" applyFont="1" applyFill="1" applyBorder="1" applyAlignment="1">
      <alignment horizontal="center" vertical="center" textRotation="90"/>
    </xf>
    <xf numFmtId="0" fontId="12" fillId="10" borderId="57" xfId="0" applyFont="1" applyFill="1" applyBorder="1" applyAlignment="1">
      <alignment horizontal="center" vertical="center" textRotation="90"/>
    </xf>
    <xf numFmtId="0" fontId="9" fillId="2" borderId="2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71" xfId="0" applyFont="1" applyFill="1" applyBorder="1" applyAlignment="1">
      <alignment horizontal="center" vertical="center" wrapText="1"/>
    </xf>
    <xf numFmtId="0" fontId="9" fillId="2" borderId="72" xfId="0" applyFont="1" applyFill="1" applyBorder="1" applyAlignment="1">
      <alignment horizontal="center" vertical="center" wrapText="1"/>
    </xf>
    <xf numFmtId="0" fontId="9" fillId="0" borderId="86" xfId="0" applyFont="1" applyBorder="1" applyAlignment="1">
      <alignment horizontal="center"/>
    </xf>
    <xf numFmtId="0" fontId="9" fillId="0" borderId="49" xfId="0" applyFont="1" applyBorder="1" applyAlignment="1">
      <alignment horizontal="center" vertical="center" wrapText="1"/>
    </xf>
    <xf numFmtId="0" fontId="9" fillId="0" borderId="50" xfId="0" applyFont="1" applyBorder="1" applyAlignment="1">
      <alignment horizontal="center" vertical="center"/>
    </xf>
    <xf numFmtId="0" fontId="9" fillId="0" borderId="20" xfId="0" applyFont="1" applyBorder="1" applyAlignment="1">
      <alignment horizontal="center" vertical="center"/>
    </xf>
    <xf numFmtId="0" fontId="12" fillId="0" borderId="86" xfId="0" applyFont="1" applyBorder="1" applyAlignment="1">
      <alignment horizontal="center"/>
    </xf>
    <xf numFmtId="0" fontId="9" fillId="0" borderId="86" xfId="0" applyFont="1" applyBorder="1" applyAlignment="1">
      <alignment horizontal="center" wrapText="1"/>
    </xf>
    <xf numFmtId="0" fontId="9" fillId="0" borderId="89" xfId="0" applyFont="1" applyBorder="1" applyAlignment="1">
      <alignment horizontal="center" wrapText="1"/>
    </xf>
    <xf numFmtId="0" fontId="9" fillId="0" borderId="90" xfId="0" applyFont="1" applyBorder="1" applyAlignment="1">
      <alignment horizontal="center" wrapText="1"/>
    </xf>
    <xf numFmtId="0" fontId="9" fillId="0" borderId="91" xfId="0" applyFont="1" applyBorder="1" applyAlignment="1">
      <alignment horizontal="center" wrapText="1"/>
    </xf>
    <xf numFmtId="0" fontId="12" fillId="0" borderId="86" xfId="0" applyFont="1" applyBorder="1" applyAlignment="1">
      <alignment horizontal="center" wrapText="1"/>
    </xf>
    <xf numFmtId="0" fontId="9" fillId="0" borderId="86" xfId="1" applyFont="1" applyBorder="1" applyAlignment="1">
      <alignment horizontal="center" wrapText="1"/>
    </xf>
    <xf numFmtId="0" fontId="9" fillId="16" borderId="86" xfId="1" applyFont="1" applyFill="1" applyBorder="1" applyAlignment="1">
      <alignment horizontal="center" wrapText="1"/>
    </xf>
    <xf numFmtId="0" fontId="9" fillId="8" borderId="86" xfId="1" applyFont="1" applyFill="1" applyBorder="1" applyAlignment="1">
      <alignment horizontal="center" wrapText="1"/>
    </xf>
    <xf numFmtId="0" fontId="9" fillId="5" borderId="86" xfId="1" applyFont="1" applyFill="1" applyBorder="1" applyAlignment="1">
      <alignment horizontal="center" wrapText="1"/>
    </xf>
  </cellXfs>
  <cellStyles count="8">
    <cellStyle name="Hyperlink" xfId="4" builtinId="8"/>
    <cellStyle name="Normal" xfId="0" builtinId="0"/>
    <cellStyle name="Normal 2" xfId="1" xr:uid="{7F552557-01E9-4582-A399-B89D5C58A3E3}"/>
    <cellStyle name="Normal 2 2" xfId="3" xr:uid="{D103F048-F66E-4DB1-8F98-1607C5E6327E}"/>
    <cellStyle name="Normal 2 2 2" xfId="5" xr:uid="{85838B26-347A-4601-9F3F-5D051FF33395}"/>
    <cellStyle name="Normal 2 2 2 2" xfId="7" xr:uid="{67796211-19DC-48A2-A373-C090C9FD0969}"/>
    <cellStyle name="Normal 2 2 3" xfId="6" xr:uid="{74A50738-1743-4172-9A89-979DE2DEFEAF}"/>
    <cellStyle name="Percent 2" xfId="2" xr:uid="{8341FAD8-0F7D-4D8A-B83A-F24539C4DCBD}"/>
  </cellStyles>
  <dxfs count="0"/>
  <tableStyles count="0" defaultTableStyle="TableStyleMedium9" defaultPivotStyle="PivotStyleLight16"/>
  <colors>
    <mruColors>
      <color rgb="FF66FF66"/>
      <color rgb="FFFF66CC"/>
      <color rgb="FFFF6600"/>
      <color rgb="FF9966FF"/>
      <color rgb="FF087673"/>
      <color rgb="FFABFFAB"/>
      <color rgb="FFB890BB"/>
      <color rgb="FFCCCC00"/>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 Mechanisms'!$R$7</c:f>
              <c:strCache>
                <c:ptCount val="1"/>
                <c:pt idx="0">
                  <c:v>Deaths</c:v>
                </c:pt>
              </c:strCache>
            </c:strRef>
          </c:tx>
          <c:spPr>
            <a:solidFill>
              <a:srgbClr val="29434E"/>
            </a:solidFill>
            <a:ln>
              <a:noFill/>
            </a:ln>
            <a:effectLst/>
          </c:spPr>
          <c:invertIfNegative val="0"/>
          <c:cat>
            <c:strRef>
              <c:f>'I_Figure 1 Mechanisms'!$O$8:$O$13</c:f>
              <c:strCache>
                <c:ptCount val="6"/>
                <c:pt idx="0">
                  <c:v>Mechanism 1</c:v>
                </c:pt>
                <c:pt idx="1">
                  <c:v>Mechanism 2</c:v>
                </c:pt>
                <c:pt idx="2">
                  <c:v>Mechanism 3</c:v>
                </c:pt>
                <c:pt idx="3">
                  <c:v>Mechanism 4</c:v>
                </c:pt>
                <c:pt idx="4">
                  <c:v>Mechanism 5</c:v>
                </c:pt>
                <c:pt idx="5">
                  <c:v>Mechanism 6</c:v>
                </c:pt>
              </c:strCache>
            </c:strRef>
          </c:cat>
          <c:val>
            <c:numRef>
              <c:f>'I_Figure 1 Mechanisms'!$R$8:$R$13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201-4661-BB5D-78A1FC266B63}"/>
            </c:ext>
          </c:extLst>
        </c:ser>
        <c:ser>
          <c:idx val="1"/>
          <c:order val="1"/>
          <c:tx>
            <c:strRef>
              <c:f>'I_Figure 1 Mechanisms'!$Q$7</c:f>
              <c:strCache>
                <c:ptCount val="1"/>
                <c:pt idx="0">
                  <c:v>Hospitalizations</c:v>
                </c:pt>
              </c:strCache>
            </c:strRef>
          </c:tx>
          <c:spPr>
            <a:solidFill>
              <a:srgbClr val="B890BB"/>
            </a:solidFill>
            <a:ln>
              <a:noFill/>
            </a:ln>
            <a:effectLst/>
          </c:spPr>
          <c:invertIfNegative val="0"/>
          <c:cat>
            <c:strRef>
              <c:f>'I_Figure 1 Mechanisms'!$O$8:$O$13</c:f>
              <c:strCache>
                <c:ptCount val="6"/>
                <c:pt idx="0">
                  <c:v>Mechanism 1</c:v>
                </c:pt>
                <c:pt idx="1">
                  <c:v>Mechanism 2</c:v>
                </c:pt>
                <c:pt idx="2">
                  <c:v>Mechanism 3</c:v>
                </c:pt>
                <c:pt idx="3">
                  <c:v>Mechanism 4</c:v>
                </c:pt>
                <c:pt idx="4">
                  <c:v>Mechanism 5</c:v>
                </c:pt>
                <c:pt idx="5">
                  <c:v>Mechanism 6</c:v>
                </c:pt>
              </c:strCache>
            </c:strRef>
          </c:cat>
          <c:val>
            <c:numRef>
              <c:f>'I_Figure 1 Mechanisms'!$Q$8:$Q$13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B201-4661-BB5D-78A1FC266B63}"/>
            </c:ext>
          </c:extLst>
        </c:ser>
        <c:ser>
          <c:idx val="2"/>
          <c:order val="2"/>
          <c:tx>
            <c:strRef>
              <c:f>'I_Figure 1 Mechanisms'!$P$7</c:f>
              <c:strCache>
                <c:ptCount val="1"/>
                <c:pt idx="0">
                  <c:v>ED Visits</c:v>
                </c:pt>
              </c:strCache>
            </c:strRef>
          </c:tx>
          <c:spPr>
            <a:solidFill>
              <a:srgbClr val="087673"/>
            </a:solidFill>
            <a:ln>
              <a:noFill/>
            </a:ln>
            <a:effectLst/>
          </c:spPr>
          <c:invertIfNegative val="0"/>
          <c:cat>
            <c:strRef>
              <c:f>'I_Figure 1 Mechanisms'!$O$8:$O$13</c:f>
              <c:strCache>
                <c:ptCount val="6"/>
                <c:pt idx="0">
                  <c:v>Mechanism 1</c:v>
                </c:pt>
                <c:pt idx="1">
                  <c:v>Mechanism 2</c:v>
                </c:pt>
                <c:pt idx="2">
                  <c:v>Mechanism 3</c:v>
                </c:pt>
                <c:pt idx="3">
                  <c:v>Mechanism 4</c:v>
                </c:pt>
                <c:pt idx="4">
                  <c:v>Mechanism 5</c:v>
                </c:pt>
                <c:pt idx="5">
                  <c:v>Mechanism 6</c:v>
                </c:pt>
              </c:strCache>
            </c:strRef>
          </c:cat>
          <c:val>
            <c:numRef>
              <c:f>'I_Figure 1 Mechanisms'!$P$8:$P$13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B201-4661-BB5D-78A1FC266B63}"/>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 Age and Sex'!$B$27</c:f>
              <c:strCache>
                <c:ptCount val="1"/>
                <c:pt idx="0">
                  <c:v>Male</c:v>
                </c:pt>
              </c:strCache>
            </c:strRef>
          </c:tx>
          <c:spPr>
            <a:solidFill>
              <a:srgbClr val="087673"/>
            </a:solidFill>
            <a:ln>
              <a:noFill/>
            </a:ln>
            <a:effectLst/>
          </c:spPr>
          <c:invertIfNegative val="0"/>
          <c:cat>
            <c:strRef>
              <c:f>'J_Figure 2 Age and Sex'!$A$28:$A$32</c:f>
              <c:strCache>
                <c:ptCount val="5"/>
                <c:pt idx="0">
                  <c:v>&lt;1</c:v>
                </c:pt>
                <c:pt idx="1">
                  <c:v>1-4</c:v>
                </c:pt>
                <c:pt idx="2">
                  <c:v>5-9</c:v>
                </c:pt>
                <c:pt idx="3">
                  <c:v>10-14</c:v>
                </c:pt>
                <c:pt idx="4">
                  <c:v>15-17</c:v>
                </c:pt>
              </c:strCache>
            </c:strRef>
          </c:cat>
          <c:val>
            <c:numRef>
              <c:f>'J_Figure 2 Age and Sex'!$B$28:$B$32</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2 Age and Sex'!$C$27</c:f>
              <c:strCache>
                <c:ptCount val="1"/>
                <c:pt idx="0">
                  <c:v>Female</c:v>
                </c:pt>
              </c:strCache>
            </c:strRef>
          </c:tx>
          <c:spPr>
            <a:solidFill>
              <a:srgbClr val="B890BB"/>
            </a:solidFill>
            <a:ln>
              <a:noFill/>
            </a:ln>
            <a:effectLst/>
          </c:spPr>
          <c:invertIfNegative val="0"/>
          <c:cat>
            <c:strRef>
              <c:f>'J_Figure 2 Age and Sex'!$A$28:$A$32</c:f>
              <c:strCache>
                <c:ptCount val="5"/>
                <c:pt idx="0">
                  <c:v>&lt;1</c:v>
                </c:pt>
                <c:pt idx="1">
                  <c:v>1-4</c:v>
                </c:pt>
                <c:pt idx="2">
                  <c:v>5-9</c:v>
                </c:pt>
                <c:pt idx="3">
                  <c:v>10-14</c:v>
                </c:pt>
                <c:pt idx="4">
                  <c:v>15-17</c:v>
                </c:pt>
              </c:strCache>
            </c:strRef>
          </c:cat>
          <c:val>
            <c:numRef>
              <c:f>'J_Figure 2 Age and Sex'!$C$28:$C$32</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 Race Groups'!$B$26</c:f>
              <c:strCache>
                <c:ptCount val="1"/>
                <c:pt idx="0">
                  <c:v>Rate per 100,000 by race/ethnicity</c:v>
                </c:pt>
              </c:strCache>
            </c:strRef>
          </c:tx>
          <c:spPr>
            <a:solidFill>
              <a:srgbClr val="087673"/>
            </a:solidFill>
            <a:ln>
              <a:noFill/>
            </a:ln>
            <a:effectLst/>
          </c:spPr>
          <c:invertIfNegative val="0"/>
          <c:cat>
            <c:strRef>
              <c:f>'K_Optional Figure 3 Race Groups'!$A$27:$A$31</c:f>
              <c:strCache>
                <c:ptCount val="5"/>
                <c:pt idx="0">
                  <c:v>Group 1</c:v>
                </c:pt>
                <c:pt idx="1">
                  <c:v>Group 2</c:v>
                </c:pt>
                <c:pt idx="2">
                  <c:v>Group 3</c:v>
                </c:pt>
                <c:pt idx="3">
                  <c:v>Group 4</c:v>
                </c:pt>
                <c:pt idx="4">
                  <c:v>Group 5</c:v>
                </c:pt>
              </c:strCache>
            </c:strRef>
          </c:cat>
          <c:val>
            <c:numRef>
              <c:f>'K_Optional Figure 3 Race Groups'!$B$27:$B$31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215123191263098"/>
          <c:y val="0.21228711803807379"/>
          <c:w val="0.7163070476514799"/>
          <c:h val="0.61447756480594351"/>
        </c:manualLayout>
      </c:layout>
      <c:barChart>
        <c:barDir val="bar"/>
        <c:grouping val="clustered"/>
        <c:varyColors val="0"/>
        <c:ser>
          <c:idx val="0"/>
          <c:order val="0"/>
          <c:tx>
            <c:strRef>
              <c:f>'I_Figure 1 Mechanisms'!$R$7</c:f>
              <c:strCache>
                <c:ptCount val="1"/>
                <c:pt idx="0">
                  <c:v>Deaths</c:v>
                </c:pt>
              </c:strCache>
            </c:strRef>
          </c:tx>
          <c:spPr>
            <a:solidFill>
              <a:srgbClr val="29434E"/>
            </a:solidFill>
            <a:ln>
              <a:noFill/>
            </a:ln>
            <a:effectLst/>
          </c:spPr>
          <c:invertIfNegative val="0"/>
          <c:cat>
            <c:strRef>
              <c:f>'I_Figure 1 Mechanisms'!$O$8:$O$13</c:f>
              <c:strCache>
                <c:ptCount val="6"/>
                <c:pt idx="0">
                  <c:v>Mechanism 1</c:v>
                </c:pt>
                <c:pt idx="1">
                  <c:v>Mechanism 2</c:v>
                </c:pt>
                <c:pt idx="2">
                  <c:v>Mechanism 3</c:v>
                </c:pt>
                <c:pt idx="3">
                  <c:v>Mechanism 4</c:v>
                </c:pt>
                <c:pt idx="4">
                  <c:v>Mechanism 5</c:v>
                </c:pt>
                <c:pt idx="5">
                  <c:v>Mechanism 6</c:v>
                </c:pt>
              </c:strCache>
            </c:strRef>
          </c:cat>
          <c:val>
            <c:numRef>
              <c:f>'I_Figure 1 Mechanisms'!$R$8:$R$13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185D-445D-96CC-A257525E84FE}"/>
            </c:ext>
          </c:extLst>
        </c:ser>
        <c:ser>
          <c:idx val="1"/>
          <c:order val="1"/>
          <c:tx>
            <c:strRef>
              <c:f>'I_Figure 1 Mechanisms'!$Q$7</c:f>
              <c:strCache>
                <c:ptCount val="1"/>
                <c:pt idx="0">
                  <c:v>Hospitalizations</c:v>
                </c:pt>
              </c:strCache>
            </c:strRef>
          </c:tx>
          <c:spPr>
            <a:solidFill>
              <a:srgbClr val="B890BB"/>
            </a:solidFill>
            <a:ln>
              <a:noFill/>
            </a:ln>
            <a:effectLst/>
          </c:spPr>
          <c:invertIfNegative val="0"/>
          <c:cat>
            <c:strRef>
              <c:f>'I_Figure 1 Mechanisms'!$O$8:$O$13</c:f>
              <c:strCache>
                <c:ptCount val="6"/>
                <c:pt idx="0">
                  <c:v>Mechanism 1</c:v>
                </c:pt>
                <c:pt idx="1">
                  <c:v>Mechanism 2</c:v>
                </c:pt>
                <c:pt idx="2">
                  <c:v>Mechanism 3</c:v>
                </c:pt>
                <c:pt idx="3">
                  <c:v>Mechanism 4</c:v>
                </c:pt>
                <c:pt idx="4">
                  <c:v>Mechanism 5</c:v>
                </c:pt>
                <c:pt idx="5">
                  <c:v>Mechanism 6</c:v>
                </c:pt>
              </c:strCache>
            </c:strRef>
          </c:cat>
          <c:val>
            <c:numRef>
              <c:f>'I_Figure 1 Mechanisms'!$Q$8:$Q$13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185D-445D-96CC-A257525E84FE}"/>
            </c:ext>
          </c:extLst>
        </c:ser>
        <c:ser>
          <c:idx val="2"/>
          <c:order val="2"/>
          <c:tx>
            <c:strRef>
              <c:f>'I_Figure 1 Mechanisms'!$P$7</c:f>
              <c:strCache>
                <c:ptCount val="1"/>
                <c:pt idx="0">
                  <c:v>ED Visits</c:v>
                </c:pt>
              </c:strCache>
            </c:strRef>
          </c:tx>
          <c:spPr>
            <a:solidFill>
              <a:srgbClr val="087673"/>
            </a:solidFill>
            <a:ln>
              <a:noFill/>
            </a:ln>
            <a:effectLst/>
          </c:spPr>
          <c:invertIfNegative val="0"/>
          <c:cat>
            <c:strRef>
              <c:f>'I_Figure 1 Mechanisms'!$O$8:$O$13</c:f>
              <c:strCache>
                <c:ptCount val="6"/>
                <c:pt idx="0">
                  <c:v>Mechanism 1</c:v>
                </c:pt>
                <c:pt idx="1">
                  <c:v>Mechanism 2</c:v>
                </c:pt>
                <c:pt idx="2">
                  <c:v>Mechanism 3</c:v>
                </c:pt>
                <c:pt idx="3">
                  <c:v>Mechanism 4</c:v>
                </c:pt>
                <c:pt idx="4">
                  <c:v>Mechanism 5</c:v>
                </c:pt>
                <c:pt idx="5">
                  <c:v>Mechanism 6</c:v>
                </c:pt>
              </c:strCache>
            </c:strRef>
          </c:cat>
          <c:val>
            <c:numRef>
              <c:f>'I_Figure 1 Mechanisms'!$P$8:$P$13</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185D-445D-96CC-A257525E84FE}"/>
            </c:ext>
          </c:extLst>
        </c:ser>
        <c:dLbls>
          <c:showLegendKey val="0"/>
          <c:showVal val="0"/>
          <c:showCatName val="0"/>
          <c:showSerName val="0"/>
          <c:showPercent val="0"/>
          <c:showBubbleSize val="0"/>
        </c:dLbls>
        <c:gapWidth val="100"/>
        <c:axId val="575365864"/>
        <c:axId val="575369800"/>
      </c:barChart>
      <c:catAx>
        <c:axId val="575365864"/>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a:t>Mechanism</a:t>
                </a:r>
              </a:p>
            </c:rich>
          </c:tx>
          <c:layout>
            <c:manualLayout>
              <c:xMode val="edge"/>
              <c:yMode val="edge"/>
              <c:x val="2.5316387242395162E-2"/>
              <c:y val="0.4368107545758556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9800"/>
        <c:crosses val="autoZero"/>
        <c:auto val="1"/>
        <c:lblAlgn val="ctr"/>
        <c:lblOffset val="100"/>
        <c:noMultiLvlLbl val="0"/>
      </c:catAx>
      <c:valAx>
        <c:axId val="575369800"/>
        <c:scaling>
          <c:orientation val="minMax"/>
        </c:scaling>
        <c:delete val="0"/>
        <c:axPos val="b"/>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Rate per 100,000 children</a:t>
                </a:r>
              </a:p>
            </c:rich>
          </c:tx>
          <c:layout>
            <c:manualLayout>
              <c:xMode val="edge"/>
              <c:yMode val="edge"/>
              <c:x val="0.49658683768525497"/>
              <c:y val="0.922223495282903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75365864"/>
        <c:crosses val="autoZero"/>
        <c:crossBetween val="between"/>
        <c:dispUnits>
          <c:builtInUnit val="hundreds"/>
        </c:dispUnits>
      </c:valAx>
      <c:spPr>
        <a:noFill/>
        <a:ln>
          <a:noFill/>
        </a:ln>
        <a:effectLst/>
      </c:spPr>
    </c:plotArea>
    <c:legend>
      <c:legendPos val="r"/>
      <c:layout>
        <c:manualLayout>
          <c:xMode val="edge"/>
          <c:yMode val="edge"/>
          <c:x val="0.48360038713840198"/>
          <c:y val="2.6818700530759527E-2"/>
          <c:w val="0.47377070115066139"/>
          <c:h val="0.1180865938949104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57150" cap="flat" cmpd="sng" algn="ctr">
      <a:solidFill>
        <a:srgbClr val="00B050"/>
      </a:solidFill>
      <a:round/>
    </a:ln>
    <a:effectLst/>
  </c:spPr>
  <c:txPr>
    <a:bodyPr/>
    <a:lstStyle/>
    <a:p>
      <a:pPr>
        <a:defRPr sz="800">
          <a:solidFill>
            <a:schemeClr val="tx1"/>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2 Age and Sex'!$B$27</c:f>
              <c:strCache>
                <c:ptCount val="1"/>
                <c:pt idx="0">
                  <c:v>Male</c:v>
                </c:pt>
              </c:strCache>
            </c:strRef>
          </c:tx>
          <c:spPr>
            <a:solidFill>
              <a:srgbClr val="087673"/>
            </a:solidFill>
            <a:ln>
              <a:noFill/>
            </a:ln>
            <a:effectLst/>
          </c:spPr>
          <c:invertIfNegative val="0"/>
          <c:cat>
            <c:strRef>
              <c:f>'J_Figure 2 Age and Sex'!$A$28:$A$32</c:f>
              <c:strCache>
                <c:ptCount val="5"/>
                <c:pt idx="0">
                  <c:v>&lt;1</c:v>
                </c:pt>
                <c:pt idx="1">
                  <c:v>1-4</c:v>
                </c:pt>
                <c:pt idx="2">
                  <c:v>5-9</c:v>
                </c:pt>
                <c:pt idx="3">
                  <c:v>10-14</c:v>
                </c:pt>
                <c:pt idx="4">
                  <c:v>15-17</c:v>
                </c:pt>
              </c:strCache>
            </c:strRef>
          </c:cat>
          <c:val>
            <c:numRef>
              <c:f>'J_Figure 2 Age and Sex'!$B$28:$B$32</c:f>
              <c:numCache>
                <c:formatCode>#,##0</c:formatCode>
                <c:ptCount val="5"/>
              </c:numCache>
            </c:numRef>
          </c:val>
          <c:extLst>
            <c:ext xmlns:c16="http://schemas.microsoft.com/office/drawing/2014/chart" uri="{C3380CC4-5D6E-409C-BE32-E72D297353CC}">
              <c16:uniqueId val="{00000000-F7B0-45A2-BEC6-1A80E2C2BA12}"/>
            </c:ext>
          </c:extLst>
        </c:ser>
        <c:ser>
          <c:idx val="1"/>
          <c:order val="1"/>
          <c:tx>
            <c:strRef>
              <c:f>'J_Figure 2 Age and Sex'!$C$27</c:f>
              <c:strCache>
                <c:ptCount val="1"/>
                <c:pt idx="0">
                  <c:v>Female</c:v>
                </c:pt>
              </c:strCache>
            </c:strRef>
          </c:tx>
          <c:spPr>
            <a:solidFill>
              <a:srgbClr val="B890BB"/>
            </a:solidFill>
            <a:ln>
              <a:noFill/>
            </a:ln>
            <a:effectLst/>
          </c:spPr>
          <c:invertIfNegative val="0"/>
          <c:cat>
            <c:strRef>
              <c:f>'J_Figure 2 Age and Sex'!$A$28:$A$32</c:f>
              <c:strCache>
                <c:ptCount val="5"/>
                <c:pt idx="0">
                  <c:v>&lt;1</c:v>
                </c:pt>
                <c:pt idx="1">
                  <c:v>1-4</c:v>
                </c:pt>
                <c:pt idx="2">
                  <c:v>5-9</c:v>
                </c:pt>
                <c:pt idx="3">
                  <c:v>10-14</c:v>
                </c:pt>
                <c:pt idx="4">
                  <c:v>15-17</c:v>
                </c:pt>
              </c:strCache>
            </c:strRef>
          </c:cat>
          <c:val>
            <c:numRef>
              <c:f>'J_Figure 2 Age and Sex'!$C$28:$C$32</c:f>
              <c:numCache>
                <c:formatCode>#,##0</c:formatCode>
                <c:ptCount val="5"/>
              </c:numCache>
            </c:numRef>
          </c:val>
          <c:extLst>
            <c:ext xmlns:c16="http://schemas.microsoft.com/office/drawing/2014/chart" uri="{C3380CC4-5D6E-409C-BE32-E72D297353CC}">
              <c16:uniqueId val="{00000001-F7B0-45A2-BEC6-1A80E2C2BA1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children</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'K_Optional Figure 3 Race Groups'!$B$26</c:f>
              <c:strCache>
                <c:ptCount val="1"/>
                <c:pt idx="0">
                  <c:v>Rate per 100,000 by race/ethnicity</c:v>
                </c:pt>
              </c:strCache>
            </c:strRef>
          </c:tx>
          <c:spPr>
            <a:solidFill>
              <a:srgbClr val="087673"/>
            </a:solidFill>
            <a:ln>
              <a:noFill/>
            </a:ln>
            <a:effectLst/>
          </c:spPr>
          <c:invertIfNegative val="0"/>
          <c:cat>
            <c:strRef>
              <c:f>'K_Optional Figure 3 Race Groups'!$A$27:$A$31</c:f>
              <c:strCache>
                <c:ptCount val="5"/>
                <c:pt idx="0">
                  <c:v>Group 1</c:v>
                </c:pt>
                <c:pt idx="1">
                  <c:v>Group 2</c:v>
                </c:pt>
                <c:pt idx="2">
                  <c:v>Group 3</c:v>
                </c:pt>
                <c:pt idx="3">
                  <c:v>Group 4</c:v>
                </c:pt>
                <c:pt idx="4">
                  <c:v>Group 5</c:v>
                </c:pt>
              </c:strCache>
            </c:strRef>
          </c:cat>
          <c:val>
            <c:numRef>
              <c:f>'K_Optional Figure 3 Race Groups'!$B$27:$B$31</c:f>
              <c:numCache>
                <c:formatCode>General</c:formatCode>
                <c:ptCount val="5"/>
              </c:numCache>
            </c:numRef>
          </c:val>
          <c:extLst>
            <c:ext xmlns:c16="http://schemas.microsoft.com/office/drawing/2014/chart" uri="{C3380CC4-5D6E-409C-BE32-E72D297353CC}">
              <c16:uniqueId val="{00000000-F2EF-4F33-9D21-6523A12BABD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1727</xdr:colOff>
      <xdr:row>5</xdr:row>
      <xdr:rowOff>8658</xdr:rowOff>
    </xdr:from>
    <xdr:to>
      <xdr:col>14</xdr:col>
      <xdr:colOff>583335</xdr:colOff>
      <xdr:row>20</xdr:row>
      <xdr:rowOff>0</xdr:rowOff>
    </xdr:to>
    <xdr:sp macro="" textlink="">
      <xdr:nvSpPr>
        <xdr:cNvPr id="2" name="TextBox 1">
          <a:extLst>
            <a:ext uri="{FF2B5EF4-FFF2-40B4-BE49-F238E27FC236}">
              <a16:creationId xmlns:a16="http://schemas.microsoft.com/office/drawing/2014/main" id="{9C5A23FE-C0E9-4D5F-BB4B-F8BC2E2F8516}"/>
            </a:ext>
          </a:extLst>
        </xdr:cNvPr>
        <xdr:cNvSpPr txBox="1"/>
      </xdr:nvSpPr>
      <xdr:spPr>
        <a:xfrm>
          <a:off x="10140560" y="3606991"/>
          <a:ext cx="7217358" cy="8246342"/>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2. Fill in Tabs C, D, E, F, and G for Years 1-5</a:t>
          </a:r>
        </a:p>
        <a:p>
          <a:r>
            <a:rPr lang="en-US" sz="1400" b="0" baseline="0">
              <a:solidFill>
                <a:srgbClr val="FF0000"/>
              </a:solidFill>
            </a:rPr>
            <a:t>Please note, you do not have to enter ED visit, hospitalizations, and/or death data if that is unavailable.</a:t>
          </a:r>
        </a:p>
        <a:p>
          <a:r>
            <a:rPr lang="en-US" sz="1400" baseline="0"/>
            <a:t>2.1 - Enter the number injuries in columns categorized by ED visits, hospitalizations, and deaths</a:t>
          </a:r>
        </a:p>
        <a:p>
          <a:r>
            <a:rPr lang="en-US" sz="1400" baseline="0"/>
            <a:t>2.2 - Enter the same data organized by race/ethnicity </a:t>
          </a:r>
        </a:p>
        <a:p>
          <a:r>
            <a:rPr lang="en-US" sz="1400" baseline="0"/>
            <a:t>2.3 - Enter the 2000 population values and weights to calculate age-adjusted rates per 100,000</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H_Table 1 Rates by Year</a:t>
          </a:r>
          <a:endParaRPr lang="en-US" sz="1400" b="0" baseline="0"/>
        </a:p>
        <a:p>
          <a:r>
            <a:rPr lang="en-US" sz="1400" b="0" baseline="0"/>
            <a:t>3.1 - Review the data that automatically filled in Tab H to ensure that the total rates across your data years are accurately captured in Table 1.</a:t>
          </a:r>
        </a:p>
        <a:p>
          <a:endParaRPr lang="en-US" sz="1400" b="0" baseline="0"/>
        </a:p>
        <a:p>
          <a:r>
            <a:rPr lang="en-US" sz="1400" b="1" baseline="0">
              <a:solidFill>
                <a:schemeClr val="dk1"/>
              </a:solidFill>
              <a:effectLst/>
              <a:latin typeface="+mn-lt"/>
              <a:ea typeface="+mn-ea"/>
              <a:cs typeface="+mn-cs"/>
            </a:rPr>
            <a:t>4. Tab I_Figure 1 Mechanisms</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4.1 - This tab is intended to calculate age-adjusted rates per 100,000 for ED visits, hospitalizations, and deaths</a:t>
          </a:r>
          <a:r>
            <a:rPr lang="en-US" sz="1400" b="1" baseline="0">
              <a:solidFill>
                <a:schemeClr val="dk1"/>
              </a:solidFill>
              <a:effectLst/>
              <a:latin typeface="+mn-lt"/>
              <a:ea typeface="+mn-ea"/>
              <a:cs typeface="+mn-cs"/>
            </a:rPr>
            <a:t> by mechanism of unintentional child injury.</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Enter the counts by age group for each mechanism (up to 6 mechanisms total)</a:t>
          </a:r>
        </a:p>
        <a:p>
          <a:r>
            <a:rPr lang="en-US" sz="1400" b="0" baseline="0">
              <a:solidFill>
                <a:schemeClr val="dk1"/>
              </a:solidFill>
              <a:effectLst/>
              <a:latin typeface="+mn-lt"/>
              <a:ea typeface="+mn-ea"/>
              <a:cs typeface="+mn-cs"/>
            </a:rPr>
            <a:t>4.3 - The Figure 1 data table will populate with age-adjusted rates per 100,000 across ED visits, hospitalizations, and deaths for each mechanism. This data will generate the graph for Figure 1.</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2 Age and Sex</a:t>
          </a:r>
        </a:p>
        <a:p>
          <a:r>
            <a:rPr lang="en-US" sz="1400" b="0" baseline="0">
              <a:solidFill>
                <a:schemeClr val="dk1"/>
              </a:solidFill>
              <a:effectLst/>
              <a:latin typeface="+mn-lt"/>
              <a:ea typeface="+mn-ea"/>
              <a:cs typeface="+mn-cs"/>
            </a:rPr>
            <a:t>5.1 - This tab is intended to show age-adjusted rates per 100,000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a:t>
          </a:r>
          <a:r>
            <a:rPr lang="en-US" sz="1400" b="0" baseline="0">
              <a:solidFill>
                <a:schemeClr val="dk1"/>
              </a:solidFill>
              <a:effectLst/>
              <a:latin typeface="+mn-lt"/>
              <a:ea typeface="+mn-ea"/>
              <a:cs typeface="+mn-cs"/>
            </a:rPr>
            <a:t>by age and sex.</a:t>
          </a:r>
        </a:p>
        <a:p>
          <a:r>
            <a:rPr lang="en-US" sz="1400" b="0" baseline="0">
              <a:solidFill>
                <a:schemeClr val="dk1"/>
              </a:solidFill>
              <a:effectLst/>
              <a:latin typeface="+mn-lt"/>
              <a:ea typeface="+mn-ea"/>
              <a:cs typeface="+mn-cs"/>
            </a:rPr>
            <a:t>5.2 - Copy/paste age-adjusted rates per 100,000 for male and female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 from Tab C, D, E, F, </a:t>
          </a:r>
          <a:r>
            <a:rPr lang="en-US" sz="1400" b="1" baseline="0">
              <a:solidFill>
                <a:schemeClr val="dk1"/>
              </a:solidFill>
              <a:effectLst/>
              <a:latin typeface="+mn-lt"/>
              <a:ea typeface="+mn-ea"/>
              <a:cs typeface="+mn-cs"/>
            </a:rPr>
            <a:t>or </a:t>
          </a:r>
          <a:r>
            <a:rPr lang="en-US" sz="1400" b="0" baseline="0">
              <a:solidFill>
                <a:schemeClr val="dk1"/>
              </a:solidFill>
              <a:effectLst/>
              <a:latin typeface="+mn-lt"/>
              <a:ea typeface="+mn-ea"/>
              <a:cs typeface="+mn-cs"/>
            </a:rPr>
            <a:t>G.</a:t>
          </a:r>
          <a:endParaRPr lang="en-US" sz="1400">
            <a:effectLst/>
          </a:endParaRPr>
        </a:p>
        <a:p>
          <a:endParaRPr lang="en-US" sz="1400" b="1">
            <a:effectLst/>
          </a:endParaRPr>
        </a:p>
        <a:p>
          <a:r>
            <a:rPr lang="en-US" sz="1400" b="1">
              <a:effectLst/>
            </a:rPr>
            <a:t>6. Tab K_Optional Figure 3 Race/Ethnicity Groups</a:t>
          </a:r>
        </a:p>
        <a:p>
          <a:r>
            <a:rPr lang="en-US" sz="1400" b="0" baseline="0">
              <a:solidFill>
                <a:schemeClr val="dk1"/>
              </a:solidFill>
              <a:effectLst/>
              <a:latin typeface="+mn-lt"/>
              <a:ea typeface="+mn-ea"/>
              <a:cs typeface="+mn-cs"/>
            </a:rPr>
            <a:t>6.1 - This tab is intended to show age-adjusted rates per 100,000 for ED visits, hospitalizations, </a:t>
          </a:r>
          <a:r>
            <a:rPr lang="en-US" sz="1400" b="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a:t>
          </a:r>
          <a:r>
            <a:rPr lang="en-US" sz="1400" b="0" baseline="0">
              <a:solidFill>
                <a:schemeClr val="dk1"/>
              </a:solidFill>
              <a:effectLst/>
              <a:latin typeface="+mn-lt"/>
              <a:ea typeface="+mn-ea"/>
              <a:cs typeface="+mn-cs"/>
            </a:rPr>
            <a:t>by age and race/ethnicity.</a:t>
          </a:r>
          <a:endParaRPr lang="en-US" sz="1400">
            <a:effectLst/>
          </a:endParaRPr>
        </a:p>
        <a:p>
          <a:r>
            <a:rPr lang="en-US" sz="1400" b="0" baseline="0">
              <a:solidFill>
                <a:schemeClr val="dk1"/>
              </a:solidFill>
              <a:effectLst/>
              <a:latin typeface="+mn-lt"/>
              <a:ea typeface="+mn-ea"/>
              <a:cs typeface="+mn-cs"/>
            </a:rPr>
            <a:t>6.2 - Copy/paste age-adjusted rates per 100,000 for race/ethnicity groups for ED visits, hospitalizations, and deaths from Tab C, D, E, F, </a:t>
          </a:r>
          <a:r>
            <a:rPr lang="en-US" sz="1400" b="1" baseline="0">
              <a:solidFill>
                <a:schemeClr val="dk1"/>
              </a:solidFill>
              <a:effectLst/>
              <a:latin typeface="+mn-lt"/>
              <a:ea typeface="+mn-ea"/>
              <a:cs typeface="+mn-cs"/>
            </a:rPr>
            <a:t>or </a:t>
          </a:r>
          <a:r>
            <a:rPr lang="en-US" sz="1400" b="0" baseline="0">
              <a:solidFill>
                <a:schemeClr val="dk1"/>
              </a:solidFill>
              <a:effectLst/>
              <a:latin typeface="+mn-lt"/>
              <a:ea typeface="+mn-ea"/>
              <a:cs typeface="+mn-cs"/>
            </a:rPr>
            <a:t>G.</a:t>
          </a:r>
          <a:endParaRPr lang="en-US" sz="1400">
            <a:effectLst/>
          </a:endParaRPr>
        </a:p>
        <a:p>
          <a:endParaRPr lang="en-US" sz="1400" b="1">
            <a:effectLst/>
          </a:endParaRPr>
        </a:p>
        <a:p>
          <a:endParaRPr lang="en-US" sz="1400" b="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92968D67-CBDC-49B7-B7D1-E86EC3E5A79C}"/>
            </a:ext>
          </a:extLst>
        </xdr:cNvPr>
        <xdr:cNvSpPr txBox="1"/>
      </xdr:nvSpPr>
      <xdr:spPr>
        <a:xfrm>
          <a:off x="15875" y="315594"/>
          <a:ext cx="13777119" cy="1767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Unintentional Child Injury Special Emphasis Report is a three step process:</a:t>
          </a:r>
        </a:p>
        <a:p>
          <a:r>
            <a:rPr lang="en-US" sz="2400" b="1" baseline="0">
              <a:solidFill>
                <a:schemeClr val="accent6"/>
              </a:solidFill>
            </a:rPr>
            <a:t>Step 1</a:t>
          </a:r>
          <a:r>
            <a:rPr lang="en-US" sz="2400" b="0" baseline="0"/>
            <a:t> is to prepare your state/territory data on unintentional child injuries</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16</xdr:col>
      <xdr:colOff>582938</xdr:colOff>
      <xdr:row>5</xdr:row>
      <xdr:rowOff>11905</xdr:rowOff>
    </xdr:from>
    <xdr:to>
      <xdr:col>24</xdr:col>
      <xdr:colOff>562777</xdr:colOff>
      <xdr:row>10</xdr:row>
      <xdr:rowOff>21166</xdr:rowOff>
    </xdr:to>
    <xdr:sp macro="" textlink="">
      <xdr:nvSpPr>
        <xdr:cNvPr id="4" name="TextBox 3">
          <a:extLst>
            <a:ext uri="{FF2B5EF4-FFF2-40B4-BE49-F238E27FC236}">
              <a16:creationId xmlns:a16="http://schemas.microsoft.com/office/drawing/2014/main" id="{D0D48A21-C9C2-43CD-A8BC-753EB7E85BFC}"/>
            </a:ext>
          </a:extLst>
        </xdr:cNvPr>
        <xdr:cNvSpPr txBox="1"/>
      </xdr:nvSpPr>
      <xdr:spPr>
        <a:xfrm>
          <a:off x="18564021" y="3610238"/>
          <a:ext cx="4805839" cy="392509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twoCellAnchor>
    <xdr:from>
      <xdr:col>0</xdr:col>
      <xdr:colOff>46567</xdr:colOff>
      <xdr:row>74</xdr:row>
      <xdr:rowOff>105833</xdr:rowOff>
    </xdr:from>
    <xdr:to>
      <xdr:col>2</xdr:col>
      <xdr:colOff>3457575</xdr:colOff>
      <xdr:row>87</xdr:row>
      <xdr:rowOff>158749</xdr:rowOff>
    </xdr:to>
    <xdr:sp macro="" textlink="">
      <xdr:nvSpPr>
        <xdr:cNvPr id="5" name="TextBox 4">
          <a:extLst>
            <a:ext uri="{FF2B5EF4-FFF2-40B4-BE49-F238E27FC236}">
              <a16:creationId xmlns:a16="http://schemas.microsoft.com/office/drawing/2014/main" id="{76B2E8D8-58F5-2CEA-0E12-92BA4577EC29}"/>
            </a:ext>
          </a:extLst>
        </xdr:cNvPr>
        <xdr:cNvSpPr txBox="1"/>
      </xdr:nvSpPr>
      <xdr:spPr>
        <a:xfrm>
          <a:off x="46567" y="53509333"/>
          <a:ext cx="10046758" cy="2582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Additional notes on ICD-10-CM codes for unintentional injuries by mechanism</a:t>
          </a:r>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ICD–10–CM is the International Classification of Diseases, 10th Revision, Clinical Modification. Within a cell of the matrix, when only a subset of ICD–10–CM codes are included,  the additional digits in parentheses ( ) apply to the preceding code or range of codes in brackets [ ]. </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This table is for demonstration purposes only. Because of the annual updates to the ICD–10–CM code set, any analysis using the 2019 final external cause matrix  should rely on the spreadsheets available at the NCHS Injury Data and Resources website at: </a:t>
          </a:r>
          <a:r>
            <a:rPr lang="en-US" sz="1400" u="sng">
              <a:solidFill>
                <a:schemeClr val="dk1"/>
              </a:solidFill>
              <a:effectLst/>
              <a:latin typeface="+mn-lt"/>
              <a:ea typeface="+mn-ea"/>
              <a:cs typeface="+mn-cs"/>
              <a:hlinkClick xmlns:r="http://schemas.openxmlformats.org/officeDocument/2006/relationships" r:id=""/>
            </a:rPr>
            <a:t>https://www.cdc.gov/nchs/injury/injury_tools.htm</a:t>
          </a:r>
          <a:r>
            <a:rPr lang="en-US" sz="1400">
              <a:solidFill>
                <a:schemeClr val="dk1"/>
              </a:solidFill>
              <a:effectLst/>
              <a:latin typeface="+mn-lt"/>
              <a:ea typeface="+mn-ea"/>
              <a:cs typeface="+mn-cs"/>
            </a:rPr>
            <a:t>, to ensure that all external cause-of-injury codes are included and that individual codes are appropriately grouped by mechanism and intent of injury.</a:t>
          </a:r>
        </a:p>
        <a:p>
          <a:pPr lvl="0"/>
          <a:endParaRPr lang="en-US" sz="1400">
            <a:solidFill>
              <a:schemeClr val="dk1"/>
            </a:solidFill>
            <a:effectLst/>
            <a:latin typeface="+mn-lt"/>
            <a:ea typeface="+mn-ea"/>
            <a:cs typeface="+mn-cs"/>
          </a:endParaRPr>
        </a:p>
        <a:p>
          <a:pPr lvl="0"/>
          <a:r>
            <a:rPr lang="en-US" sz="1400">
              <a:solidFill>
                <a:schemeClr val="dk1"/>
              </a:solidFill>
              <a:effectLst/>
              <a:latin typeface="+mn-lt"/>
              <a:ea typeface="+mn-ea"/>
              <a:cs typeface="+mn-cs"/>
            </a:rPr>
            <a:t>Sources: National Center for Health Statistics and National Center for Injury Prevention and Control.</a:t>
          </a:r>
        </a:p>
        <a:p>
          <a:endParaRPr 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326075</xdr:colOff>
      <xdr:row>19</xdr:row>
      <xdr:rowOff>1079499</xdr:rowOff>
    </xdr:from>
    <xdr:to>
      <xdr:col>19</xdr:col>
      <xdr:colOff>515936</xdr:colOff>
      <xdr:row>20</xdr:row>
      <xdr:rowOff>264267</xdr:rowOff>
    </xdr:to>
    <xdr:sp macro="" textlink="">
      <xdr:nvSpPr>
        <xdr:cNvPr id="32" name="Isosceles Triangle 31">
          <a:extLst>
            <a:ext uri="{FF2B5EF4-FFF2-40B4-BE49-F238E27FC236}">
              <a16:creationId xmlns:a16="http://schemas.microsoft.com/office/drawing/2014/main" id="{FD224312-3CC8-4CFE-A89D-7D803ADF4BE8}"/>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xdr:row>
      <xdr:rowOff>123295</xdr:rowOff>
    </xdr:from>
    <xdr:to>
      <xdr:col>0</xdr:col>
      <xdr:colOff>1754822</xdr:colOff>
      <xdr:row>2</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xdr:row>
      <xdr:rowOff>116523</xdr:rowOff>
    </xdr:from>
    <xdr:to>
      <xdr:col>4</xdr:col>
      <xdr:colOff>4763</xdr:colOff>
      <xdr:row>2</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273158</xdr:colOff>
      <xdr:row>6</xdr:row>
      <xdr:rowOff>1079500</xdr:rowOff>
    </xdr:from>
    <xdr:to>
      <xdr:col>19</xdr:col>
      <xdr:colOff>529165</xdr:colOff>
      <xdr:row>7</xdr:row>
      <xdr:rowOff>285434</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4211408" y="2741083"/>
          <a:ext cx="256007" cy="306601"/>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16</xdr:row>
      <xdr:rowOff>116523</xdr:rowOff>
    </xdr:from>
    <xdr:to>
      <xdr:col>4</xdr:col>
      <xdr:colOff>4763</xdr:colOff>
      <xdr:row>16</xdr:row>
      <xdr:rowOff>305964</xdr:rowOff>
    </xdr:to>
    <xdr:sp macro="" textlink="">
      <xdr:nvSpPr>
        <xdr:cNvPr id="19" name="Isosceles Triangle 18">
          <a:extLst>
            <a:ext uri="{FF2B5EF4-FFF2-40B4-BE49-F238E27FC236}">
              <a16:creationId xmlns:a16="http://schemas.microsoft.com/office/drawing/2014/main" id="{F7C1E768-02BD-4B75-83D8-8E7FA6261E1F}"/>
            </a:ext>
          </a:extLst>
        </xdr:cNvPr>
        <xdr:cNvSpPr/>
      </xdr:nvSpPr>
      <xdr:spPr>
        <a:xfrm rot="16200000">
          <a:off x="3452390" y="55424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20</xdr:row>
      <xdr:rowOff>11749</xdr:rowOff>
    </xdr:from>
    <xdr:to>
      <xdr:col>1</xdr:col>
      <xdr:colOff>476992</xdr:colOff>
      <xdr:row>20</xdr:row>
      <xdr:rowOff>272311</xdr:rowOff>
    </xdr:to>
    <xdr:sp macro="" textlink="">
      <xdr:nvSpPr>
        <xdr:cNvPr id="20" name="Isosceles Triangle 19">
          <a:extLst>
            <a:ext uri="{FF2B5EF4-FFF2-40B4-BE49-F238E27FC236}">
              <a16:creationId xmlns:a16="http://schemas.microsoft.com/office/drawing/2014/main" id="{92C2E3C6-8DBF-4440-B1F9-4A1D92F19822}"/>
            </a:ext>
          </a:extLst>
        </xdr:cNvPr>
        <xdr:cNvSpPr/>
      </xdr:nvSpPr>
      <xdr:spPr>
        <a:xfrm rot="10800000">
          <a:off x="2065551" y="1871241"/>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20</xdr:row>
      <xdr:rowOff>9845</xdr:rowOff>
    </xdr:from>
    <xdr:to>
      <xdr:col>3</xdr:col>
      <xdr:colOff>510646</xdr:colOff>
      <xdr:row>20</xdr:row>
      <xdr:rowOff>278027</xdr:rowOff>
    </xdr:to>
    <xdr:sp macro="" textlink="">
      <xdr:nvSpPr>
        <xdr:cNvPr id="21" name="Isosceles Triangle 20">
          <a:extLst>
            <a:ext uri="{FF2B5EF4-FFF2-40B4-BE49-F238E27FC236}">
              <a16:creationId xmlns:a16="http://schemas.microsoft.com/office/drawing/2014/main" id="{1C5C2CE6-8708-40D9-8F02-64C0953F6437}"/>
            </a:ext>
          </a:extLst>
        </xdr:cNvPr>
        <xdr:cNvSpPr/>
      </xdr:nvSpPr>
      <xdr:spPr>
        <a:xfrm rot="10800000">
          <a:off x="3210455" y="1869337"/>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20</xdr:row>
      <xdr:rowOff>11750</xdr:rowOff>
    </xdr:from>
    <xdr:to>
      <xdr:col>5</xdr:col>
      <xdr:colOff>493290</xdr:colOff>
      <xdr:row>20</xdr:row>
      <xdr:rowOff>279932</xdr:rowOff>
    </xdr:to>
    <xdr:sp macro="" textlink="">
      <xdr:nvSpPr>
        <xdr:cNvPr id="22" name="Isosceles Triangle 21">
          <a:extLst>
            <a:ext uri="{FF2B5EF4-FFF2-40B4-BE49-F238E27FC236}">
              <a16:creationId xmlns:a16="http://schemas.microsoft.com/office/drawing/2014/main" id="{A77D4081-ECED-496C-BE44-28755AF8B9A0}"/>
            </a:ext>
          </a:extLst>
        </xdr:cNvPr>
        <xdr:cNvSpPr/>
      </xdr:nvSpPr>
      <xdr:spPr>
        <a:xfrm rot="10800000">
          <a:off x="4579516" y="187124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20</xdr:row>
      <xdr:rowOff>4977</xdr:rowOff>
    </xdr:from>
    <xdr:to>
      <xdr:col>7</xdr:col>
      <xdr:colOff>493290</xdr:colOff>
      <xdr:row>20</xdr:row>
      <xdr:rowOff>273159</xdr:rowOff>
    </xdr:to>
    <xdr:sp macro="" textlink="">
      <xdr:nvSpPr>
        <xdr:cNvPr id="23" name="Isosceles Triangle 22">
          <a:extLst>
            <a:ext uri="{FF2B5EF4-FFF2-40B4-BE49-F238E27FC236}">
              <a16:creationId xmlns:a16="http://schemas.microsoft.com/office/drawing/2014/main" id="{8417C77F-4F87-4FB4-B021-8E404DA63D6C}"/>
            </a:ext>
          </a:extLst>
        </xdr:cNvPr>
        <xdr:cNvSpPr/>
      </xdr:nvSpPr>
      <xdr:spPr>
        <a:xfrm rot="10800000">
          <a:off x="5722516" y="187081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4" name="Isosceles Triangle 23">
          <a:extLst>
            <a:ext uri="{FF2B5EF4-FFF2-40B4-BE49-F238E27FC236}">
              <a16:creationId xmlns:a16="http://schemas.microsoft.com/office/drawing/2014/main" id="{204D6BFA-FA23-4F24-9CC0-62F7D23A262C}"/>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5" name="Isosceles Triangle 24">
          <a:extLst>
            <a:ext uri="{FF2B5EF4-FFF2-40B4-BE49-F238E27FC236}">
              <a16:creationId xmlns:a16="http://schemas.microsoft.com/office/drawing/2014/main" id="{1E5FA1BC-01F7-43AE-9ECE-0DD4A6049310}"/>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6" name="Isosceles Triangle 25">
          <a:extLst>
            <a:ext uri="{FF2B5EF4-FFF2-40B4-BE49-F238E27FC236}">
              <a16:creationId xmlns:a16="http://schemas.microsoft.com/office/drawing/2014/main" id="{FA895ABB-3A7D-4078-B2AE-80A35BFBB03C}"/>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7" name="Isosceles Triangle 26">
          <a:extLst>
            <a:ext uri="{FF2B5EF4-FFF2-40B4-BE49-F238E27FC236}">
              <a16:creationId xmlns:a16="http://schemas.microsoft.com/office/drawing/2014/main" id="{59CC710A-8C71-49FF-AC4E-1D724FFC5A7A}"/>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20</xdr:row>
      <xdr:rowOff>108</xdr:rowOff>
    </xdr:from>
    <xdr:to>
      <xdr:col>13</xdr:col>
      <xdr:colOff>486517</xdr:colOff>
      <xdr:row>20</xdr:row>
      <xdr:rowOff>268290</xdr:rowOff>
    </xdr:to>
    <xdr:sp macro="" textlink="">
      <xdr:nvSpPr>
        <xdr:cNvPr id="28" name="Isosceles Triangle 27">
          <a:extLst>
            <a:ext uri="{FF2B5EF4-FFF2-40B4-BE49-F238E27FC236}">
              <a16:creationId xmlns:a16="http://schemas.microsoft.com/office/drawing/2014/main" id="{FA85FB1F-B6A1-4691-B320-8730C51F6FE3}"/>
            </a:ext>
          </a:extLst>
        </xdr:cNvPr>
        <xdr:cNvSpPr/>
      </xdr:nvSpPr>
      <xdr:spPr>
        <a:xfrm rot="10800000">
          <a:off x="9808318" y="18627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19</xdr:row>
      <xdr:rowOff>1063732</xdr:rowOff>
    </xdr:from>
    <xdr:to>
      <xdr:col>15</xdr:col>
      <xdr:colOff>836509</xdr:colOff>
      <xdr:row>20</xdr:row>
      <xdr:rowOff>228602</xdr:rowOff>
    </xdr:to>
    <xdr:sp macro="" textlink="">
      <xdr:nvSpPr>
        <xdr:cNvPr id="29" name="Isosceles Triangle 28">
          <a:extLst>
            <a:ext uri="{FF2B5EF4-FFF2-40B4-BE49-F238E27FC236}">
              <a16:creationId xmlns:a16="http://schemas.microsoft.com/office/drawing/2014/main" id="{486CCFD3-C08A-4C51-B9EF-F79156054A1D}"/>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20</xdr:row>
      <xdr:rowOff>4764</xdr:rowOff>
    </xdr:from>
    <xdr:to>
      <xdr:col>17</xdr:col>
      <xdr:colOff>528005</xdr:colOff>
      <xdr:row>20</xdr:row>
      <xdr:rowOff>274851</xdr:rowOff>
    </xdr:to>
    <xdr:sp macro="" textlink="">
      <xdr:nvSpPr>
        <xdr:cNvPr id="31" name="Isosceles Triangle 30">
          <a:extLst>
            <a:ext uri="{FF2B5EF4-FFF2-40B4-BE49-F238E27FC236}">
              <a16:creationId xmlns:a16="http://schemas.microsoft.com/office/drawing/2014/main" id="{74B7E469-6E1F-4A41-8855-E0FAD2D69487}"/>
            </a:ext>
          </a:extLst>
        </xdr:cNvPr>
        <xdr:cNvSpPr/>
      </xdr:nvSpPr>
      <xdr:spPr>
        <a:xfrm rot="10800000">
          <a:off x="12791972" y="187060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29</xdr:row>
      <xdr:rowOff>116523</xdr:rowOff>
    </xdr:from>
    <xdr:to>
      <xdr:col>4</xdr:col>
      <xdr:colOff>4763</xdr:colOff>
      <xdr:row>29</xdr:row>
      <xdr:rowOff>305964</xdr:rowOff>
    </xdr:to>
    <xdr:sp macro="" textlink="">
      <xdr:nvSpPr>
        <xdr:cNvPr id="34" name="Isosceles Triangle 33">
          <a:extLst>
            <a:ext uri="{FF2B5EF4-FFF2-40B4-BE49-F238E27FC236}">
              <a16:creationId xmlns:a16="http://schemas.microsoft.com/office/drawing/2014/main" id="{6E3908C1-8D7A-4255-B60F-6756FC91331D}"/>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33</xdr:row>
      <xdr:rowOff>11749</xdr:rowOff>
    </xdr:from>
    <xdr:to>
      <xdr:col>1</xdr:col>
      <xdr:colOff>476992</xdr:colOff>
      <xdr:row>33</xdr:row>
      <xdr:rowOff>272311</xdr:rowOff>
    </xdr:to>
    <xdr:sp macro="" textlink="">
      <xdr:nvSpPr>
        <xdr:cNvPr id="35" name="Isosceles Triangle 34">
          <a:extLst>
            <a:ext uri="{FF2B5EF4-FFF2-40B4-BE49-F238E27FC236}">
              <a16:creationId xmlns:a16="http://schemas.microsoft.com/office/drawing/2014/main" id="{40B63E85-BBC0-4A19-9114-7B675752C068}"/>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33</xdr:row>
      <xdr:rowOff>9845</xdr:rowOff>
    </xdr:from>
    <xdr:to>
      <xdr:col>3</xdr:col>
      <xdr:colOff>510646</xdr:colOff>
      <xdr:row>33</xdr:row>
      <xdr:rowOff>278027</xdr:rowOff>
    </xdr:to>
    <xdr:sp macro="" textlink="">
      <xdr:nvSpPr>
        <xdr:cNvPr id="36" name="Isosceles Triangle 35">
          <a:extLst>
            <a:ext uri="{FF2B5EF4-FFF2-40B4-BE49-F238E27FC236}">
              <a16:creationId xmlns:a16="http://schemas.microsoft.com/office/drawing/2014/main" id="{B7026E66-6194-4402-86DA-95C8618F20CD}"/>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33</xdr:row>
      <xdr:rowOff>11750</xdr:rowOff>
    </xdr:from>
    <xdr:to>
      <xdr:col>5</xdr:col>
      <xdr:colOff>493290</xdr:colOff>
      <xdr:row>33</xdr:row>
      <xdr:rowOff>279932</xdr:rowOff>
    </xdr:to>
    <xdr:sp macro="" textlink="">
      <xdr:nvSpPr>
        <xdr:cNvPr id="37" name="Isosceles Triangle 36">
          <a:extLst>
            <a:ext uri="{FF2B5EF4-FFF2-40B4-BE49-F238E27FC236}">
              <a16:creationId xmlns:a16="http://schemas.microsoft.com/office/drawing/2014/main" id="{F56C2135-AE24-420B-A7FD-470D9138B79C}"/>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38" name="Isosceles Triangle 37">
          <a:extLst>
            <a:ext uri="{FF2B5EF4-FFF2-40B4-BE49-F238E27FC236}">
              <a16:creationId xmlns:a16="http://schemas.microsoft.com/office/drawing/2014/main" id="{3313CD77-12D7-49EE-8652-FBD60A7CB19C}"/>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39" name="Isosceles Triangle 38">
          <a:extLst>
            <a:ext uri="{FF2B5EF4-FFF2-40B4-BE49-F238E27FC236}">
              <a16:creationId xmlns:a16="http://schemas.microsoft.com/office/drawing/2014/main" id="{3E1D43D0-786A-4DBC-8B69-3726138037E0}"/>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40" name="Isosceles Triangle 39">
          <a:extLst>
            <a:ext uri="{FF2B5EF4-FFF2-40B4-BE49-F238E27FC236}">
              <a16:creationId xmlns:a16="http://schemas.microsoft.com/office/drawing/2014/main" id="{585723F9-8FF1-4EA8-8FB2-9C2CE852B47E}"/>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1" name="Isosceles Triangle 40">
          <a:extLst>
            <a:ext uri="{FF2B5EF4-FFF2-40B4-BE49-F238E27FC236}">
              <a16:creationId xmlns:a16="http://schemas.microsoft.com/office/drawing/2014/main" id="{0C6914E9-0DD5-4C3B-9408-CE80037F968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2" name="Isosceles Triangle 41">
          <a:extLst>
            <a:ext uri="{FF2B5EF4-FFF2-40B4-BE49-F238E27FC236}">
              <a16:creationId xmlns:a16="http://schemas.microsoft.com/office/drawing/2014/main" id="{A562B739-16B5-414D-9B38-1C0FFA242BF0}"/>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43" name="Isosceles Triangle 42">
          <a:extLst>
            <a:ext uri="{FF2B5EF4-FFF2-40B4-BE49-F238E27FC236}">
              <a16:creationId xmlns:a16="http://schemas.microsoft.com/office/drawing/2014/main" id="{E6EC80C7-53DB-45CA-80D9-3A745A8C21C3}"/>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46" name="Isosceles Triangle 45">
          <a:extLst>
            <a:ext uri="{FF2B5EF4-FFF2-40B4-BE49-F238E27FC236}">
              <a16:creationId xmlns:a16="http://schemas.microsoft.com/office/drawing/2014/main" id="{2909F3D5-502D-43C1-A502-DA47F265BA8C}"/>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42</xdr:row>
      <xdr:rowOff>116523</xdr:rowOff>
    </xdr:from>
    <xdr:to>
      <xdr:col>4</xdr:col>
      <xdr:colOff>4763</xdr:colOff>
      <xdr:row>42</xdr:row>
      <xdr:rowOff>305964</xdr:rowOff>
    </xdr:to>
    <xdr:sp macro="" textlink="">
      <xdr:nvSpPr>
        <xdr:cNvPr id="49" name="Isosceles Triangle 48">
          <a:extLst>
            <a:ext uri="{FF2B5EF4-FFF2-40B4-BE49-F238E27FC236}">
              <a16:creationId xmlns:a16="http://schemas.microsoft.com/office/drawing/2014/main" id="{05E90A04-D791-400A-ACB9-3721A9C1998A}"/>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46</xdr:row>
      <xdr:rowOff>11749</xdr:rowOff>
    </xdr:from>
    <xdr:to>
      <xdr:col>1</xdr:col>
      <xdr:colOff>476992</xdr:colOff>
      <xdr:row>46</xdr:row>
      <xdr:rowOff>272311</xdr:rowOff>
    </xdr:to>
    <xdr:sp macro="" textlink="">
      <xdr:nvSpPr>
        <xdr:cNvPr id="50" name="Isosceles Triangle 49">
          <a:extLst>
            <a:ext uri="{FF2B5EF4-FFF2-40B4-BE49-F238E27FC236}">
              <a16:creationId xmlns:a16="http://schemas.microsoft.com/office/drawing/2014/main" id="{F4F6232E-D7CE-4B79-B06D-F0DA33DD0FCC}"/>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46</xdr:row>
      <xdr:rowOff>9845</xdr:rowOff>
    </xdr:from>
    <xdr:to>
      <xdr:col>3</xdr:col>
      <xdr:colOff>510646</xdr:colOff>
      <xdr:row>46</xdr:row>
      <xdr:rowOff>278027</xdr:rowOff>
    </xdr:to>
    <xdr:sp macro="" textlink="">
      <xdr:nvSpPr>
        <xdr:cNvPr id="51" name="Isosceles Triangle 50">
          <a:extLst>
            <a:ext uri="{FF2B5EF4-FFF2-40B4-BE49-F238E27FC236}">
              <a16:creationId xmlns:a16="http://schemas.microsoft.com/office/drawing/2014/main" id="{62882256-EB24-48C1-9645-41ECE78BDB07}"/>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46</xdr:row>
      <xdr:rowOff>11750</xdr:rowOff>
    </xdr:from>
    <xdr:to>
      <xdr:col>5</xdr:col>
      <xdr:colOff>493290</xdr:colOff>
      <xdr:row>46</xdr:row>
      <xdr:rowOff>279932</xdr:rowOff>
    </xdr:to>
    <xdr:sp macro="" textlink="">
      <xdr:nvSpPr>
        <xdr:cNvPr id="52" name="Isosceles Triangle 51">
          <a:extLst>
            <a:ext uri="{FF2B5EF4-FFF2-40B4-BE49-F238E27FC236}">
              <a16:creationId xmlns:a16="http://schemas.microsoft.com/office/drawing/2014/main" id="{D8675E00-7CB9-4017-8154-30F24D0362AE}"/>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46</xdr:row>
      <xdr:rowOff>4977</xdr:rowOff>
    </xdr:from>
    <xdr:to>
      <xdr:col>7</xdr:col>
      <xdr:colOff>493290</xdr:colOff>
      <xdr:row>46</xdr:row>
      <xdr:rowOff>273159</xdr:rowOff>
    </xdr:to>
    <xdr:sp macro="" textlink="">
      <xdr:nvSpPr>
        <xdr:cNvPr id="53" name="Isosceles Triangle 52">
          <a:extLst>
            <a:ext uri="{FF2B5EF4-FFF2-40B4-BE49-F238E27FC236}">
              <a16:creationId xmlns:a16="http://schemas.microsoft.com/office/drawing/2014/main" id="{07A8395B-C9DF-4073-8275-5444051E9824}"/>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4" name="Isosceles Triangle 53">
          <a:extLst>
            <a:ext uri="{FF2B5EF4-FFF2-40B4-BE49-F238E27FC236}">
              <a16:creationId xmlns:a16="http://schemas.microsoft.com/office/drawing/2014/main" id="{6E33F91E-74F3-4E6A-86B1-14E768C23EF1}"/>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5" name="Isosceles Triangle 54">
          <a:extLst>
            <a:ext uri="{FF2B5EF4-FFF2-40B4-BE49-F238E27FC236}">
              <a16:creationId xmlns:a16="http://schemas.microsoft.com/office/drawing/2014/main" id="{A8D743AA-C15D-42A7-8CAC-07D067527114}"/>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6" name="Isosceles Triangle 55">
          <a:extLst>
            <a:ext uri="{FF2B5EF4-FFF2-40B4-BE49-F238E27FC236}">
              <a16:creationId xmlns:a16="http://schemas.microsoft.com/office/drawing/2014/main" id="{38CFC551-2440-48B9-8DC2-0AC1D3D1F81D}"/>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7" name="Isosceles Triangle 56">
          <a:extLst>
            <a:ext uri="{FF2B5EF4-FFF2-40B4-BE49-F238E27FC236}">
              <a16:creationId xmlns:a16="http://schemas.microsoft.com/office/drawing/2014/main" id="{389129B0-1B5A-4504-B4C4-50497D191855}"/>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46</xdr:row>
      <xdr:rowOff>108</xdr:rowOff>
    </xdr:from>
    <xdr:to>
      <xdr:col>13</xdr:col>
      <xdr:colOff>486517</xdr:colOff>
      <xdr:row>46</xdr:row>
      <xdr:rowOff>268290</xdr:rowOff>
    </xdr:to>
    <xdr:sp macro="" textlink="">
      <xdr:nvSpPr>
        <xdr:cNvPr id="58" name="Isosceles Triangle 57">
          <a:extLst>
            <a:ext uri="{FF2B5EF4-FFF2-40B4-BE49-F238E27FC236}">
              <a16:creationId xmlns:a16="http://schemas.microsoft.com/office/drawing/2014/main" id="{225F7D5C-9E7E-4D92-BF76-19BA36914529}"/>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678818</xdr:colOff>
      <xdr:row>45</xdr:row>
      <xdr:rowOff>1063733</xdr:rowOff>
    </xdr:from>
    <xdr:to>
      <xdr:col>15</xdr:col>
      <xdr:colOff>868259</xdr:colOff>
      <xdr:row>46</xdr:row>
      <xdr:rowOff>228603</xdr:rowOff>
    </xdr:to>
    <xdr:sp macro="" textlink="">
      <xdr:nvSpPr>
        <xdr:cNvPr id="59" name="Isosceles Triangle 58">
          <a:extLst>
            <a:ext uri="{FF2B5EF4-FFF2-40B4-BE49-F238E27FC236}">
              <a16:creationId xmlns:a16="http://schemas.microsoft.com/office/drawing/2014/main" id="{49CACDF4-F2DC-4FA2-A3B1-9CF09F859273}"/>
            </a:ext>
          </a:extLst>
        </xdr:cNvPr>
        <xdr:cNvSpPr/>
      </xdr:nvSpPr>
      <xdr:spPr>
        <a:xfrm rot="10800000">
          <a:off x="11600818" y="1654979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346501</xdr:colOff>
      <xdr:row>45</xdr:row>
      <xdr:rowOff>1076326</xdr:rowOff>
    </xdr:from>
    <xdr:to>
      <xdr:col>19</xdr:col>
      <xdr:colOff>535942</xdr:colOff>
      <xdr:row>46</xdr:row>
      <xdr:rowOff>243101</xdr:rowOff>
    </xdr:to>
    <xdr:sp macro="" textlink="">
      <xdr:nvSpPr>
        <xdr:cNvPr id="61" name="Isosceles Triangle 60">
          <a:extLst>
            <a:ext uri="{FF2B5EF4-FFF2-40B4-BE49-F238E27FC236}">
              <a16:creationId xmlns:a16="http://schemas.microsoft.com/office/drawing/2014/main" id="{B73ACA25-DA74-4CF3-AD26-B065405B8D87}"/>
            </a:ext>
          </a:extLst>
        </xdr:cNvPr>
        <xdr:cNvSpPr/>
      </xdr:nvSpPr>
      <xdr:spPr>
        <a:xfrm rot="10800000">
          <a:off x="14276814" y="165623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55</xdr:row>
      <xdr:rowOff>116523</xdr:rowOff>
    </xdr:from>
    <xdr:to>
      <xdr:col>4</xdr:col>
      <xdr:colOff>4763</xdr:colOff>
      <xdr:row>55</xdr:row>
      <xdr:rowOff>305964</xdr:rowOff>
    </xdr:to>
    <xdr:sp macro="" textlink="">
      <xdr:nvSpPr>
        <xdr:cNvPr id="64" name="Isosceles Triangle 63">
          <a:extLst>
            <a:ext uri="{FF2B5EF4-FFF2-40B4-BE49-F238E27FC236}">
              <a16:creationId xmlns:a16="http://schemas.microsoft.com/office/drawing/2014/main" id="{7909A4BE-18E7-40C7-99C1-A0715CC20F2B}"/>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59</xdr:row>
      <xdr:rowOff>11749</xdr:rowOff>
    </xdr:from>
    <xdr:to>
      <xdr:col>1</xdr:col>
      <xdr:colOff>476992</xdr:colOff>
      <xdr:row>59</xdr:row>
      <xdr:rowOff>272311</xdr:rowOff>
    </xdr:to>
    <xdr:sp macro="" textlink="">
      <xdr:nvSpPr>
        <xdr:cNvPr id="65" name="Isosceles Triangle 64">
          <a:extLst>
            <a:ext uri="{FF2B5EF4-FFF2-40B4-BE49-F238E27FC236}">
              <a16:creationId xmlns:a16="http://schemas.microsoft.com/office/drawing/2014/main" id="{F2599FEE-46EC-4F39-A29F-582694620B16}"/>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59</xdr:row>
      <xdr:rowOff>9845</xdr:rowOff>
    </xdr:from>
    <xdr:to>
      <xdr:col>3</xdr:col>
      <xdr:colOff>510646</xdr:colOff>
      <xdr:row>59</xdr:row>
      <xdr:rowOff>278027</xdr:rowOff>
    </xdr:to>
    <xdr:sp macro="" textlink="">
      <xdr:nvSpPr>
        <xdr:cNvPr id="66" name="Isosceles Triangle 65">
          <a:extLst>
            <a:ext uri="{FF2B5EF4-FFF2-40B4-BE49-F238E27FC236}">
              <a16:creationId xmlns:a16="http://schemas.microsoft.com/office/drawing/2014/main" id="{0E98F2CD-4E60-4ECF-A368-212EAE98442C}"/>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59</xdr:row>
      <xdr:rowOff>11750</xdr:rowOff>
    </xdr:from>
    <xdr:to>
      <xdr:col>5</xdr:col>
      <xdr:colOff>493290</xdr:colOff>
      <xdr:row>59</xdr:row>
      <xdr:rowOff>279932</xdr:rowOff>
    </xdr:to>
    <xdr:sp macro="" textlink="">
      <xdr:nvSpPr>
        <xdr:cNvPr id="67" name="Isosceles Triangle 66">
          <a:extLst>
            <a:ext uri="{FF2B5EF4-FFF2-40B4-BE49-F238E27FC236}">
              <a16:creationId xmlns:a16="http://schemas.microsoft.com/office/drawing/2014/main" id="{017634FB-1F20-443A-9DE2-E4D5FA686B47}"/>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59</xdr:row>
      <xdr:rowOff>4977</xdr:rowOff>
    </xdr:from>
    <xdr:to>
      <xdr:col>7</xdr:col>
      <xdr:colOff>493290</xdr:colOff>
      <xdr:row>59</xdr:row>
      <xdr:rowOff>273159</xdr:rowOff>
    </xdr:to>
    <xdr:sp macro="" textlink="">
      <xdr:nvSpPr>
        <xdr:cNvPr id="68" name="Isosceles Triangle 67">
          <a:extLst>
            <a:ext uri="{FF2B5EF4-FFF2-40B4-BE49-F238E27FC236}">
              <a16:creationId xmlns:a16="http://schemas.microsoft.com/office/drawing/2014/main" id="{64CF55AB-AA4F-46BC-97A3-8F8A6D3287D6}"/>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69" name="Isosceles Triangle 68">
          <a:extLst>
            <a:ext uri="{FF2B5EF4-FFF2-40B4-BE49-F238E27FC236}">
              <a16:creationId xmlns:a16="http://schemas.microsoft.com/office/drawing/2014/main" id="{19E03D1D-16B0-4B6C-9D11-FC6B3FA6F7AB}"/>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70" name="Isosceles Triangle 69">
          <a:extLst>
            <a:ext uri="{FF2B5EF4-FFF2-40B4-BE49-F238E27FC236}">
              <a16:creationId xmlns:a16="http://schemas.microsoft.com/office/drawing/2014/main" id="{85DD8848-8C70-4815-AFAE-A3622C2AC537}"/>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1" name="Isosceles Triangle 70">
          <a:extLst>
            <a:ext uri="{FF2B5EF4-FFF2-40B4-BE49-F238E27FC236}">
              <a16:creationId xmlns:a16="http://schemas.microsoft.com/office/drawing/2014/main" id="{480B8067-B352-4D5C-91F8-A1028099169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2" name="Isosceles Triangle 71">
          <a:extLst>
            <a:ext uri="{FF2B5EF4-FFF2-40B4-BE49-F238E27FC236}">
              <a16:creationId xmlns:a16="http://schemas.microsoft.com/office/drawing/2014/main" id="{07A70827-5707-4467-9B01-77EDED6011D7}"/>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59</xdr:row>
      <xdr:rowOff>108</xdr:rowOff>
    </xdr:from>
    <xdr:to>
      <xdr:col>13</xdr:col>
      <xdr:colOff>486517</xdr:colOff>
      <xdr:row>59</xdr:row>
      <xdr:rowOff>268290</xdr:rowOff>
    </xdr:to>
    <xdr:sp macro="" textlink="">
      <xdr:nvSpPr>
        <xdr:cNvPr id="73" name="Isosceles Triangle 72">
          <a:extLst>
            <a:ext uri="{FF2B5EF4-FFF2-40B4-BE49-F238E27FC236}">
              <a16:creationId xmlns:a16="http://schemas.microsoft.com/office/drawing/2014/main" id="{EBE339AD-C45B-4F98-A3AA-C71E9D41B9C6}"/>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58</xdr:row>
      <xdr:rowOff>1071671</xdr:rowOff>
    </xdr:from>
    <xdr:to>
      <xdr:col>15</xdr:col>
      <xdr:colOff>836509</xdr:colOff>
      <xdr:row>59</xdr:row>
      <xdr:rowOff>236540</xdr:rowOff>
    </xdr:to>
    <xdr:sp macro="" textlink="">
      <xdr:nvSpPr>
        <xdr:cNvPr id="74" name="Isosceles Triangle 73">
          <a:extLst>
            <a:ext uri="{FF2B5EF4-FFF2-40B4-BE49-F238E27FC236}">
              <a16:creationId xmlns:a16="http://schemas.microsoft.com/office/drawing/2014/main" id="{14A0A37D-107A-4AB5-9B5D-851A9B0AEDE2}"/>
            </a:ext>
          </a:extLst>
        </xdr:cNvPr>
        <xdr:cNvSpPr/>
      </xdr:nvSpPr>
      <xdr:spPr>
        <a:xfrm rot="10800000">
          <a:off x="11569068" y="21042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59</xdr:row>
      <xdr:rowOff>4764</xdr:rowOff>
    </xdr:from>
    <xdr:to>
      <xdr:col>17</xdr:col>
      <xdr:colOff>528005</xdr:colOff>
      <xdr:row>59</xdr:row>
      <xdr:rowOff>274851</xdr:rowOff>
    </xdr:to>
    <xdr:sp macro="" textlink="">
      <xdr:nvSpPr>
        <xdr:cNvPr id="76" name="Isosceles Triangle 75">
          <a:extLst>
            <a:ext uri="{FF2B5EF4-FFF2-40B4-BE49-F238E27FC236}">
              <a16:creationId xmlns:a16="http://schemas.microsoft.com/office/drawing/2014/main" id="{230EC5B6-5A16-4D58-BA99-98737A7F1342}"/>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326075</xdr:colOff>
      <xdr:row>32</xdr:row>
      <xdr:rowOff>1079499</xdr:rowOff>
    </xdr:from>
    <xdr:to>
      <xdr:col>19</xdr:col>
      <xdr:colOff>515936</xdr:colOff>
      <xdr:row>33</xdr:row>
      <xdr:rowOff>264267</xdr:rowOff>
    </xdr:to>
    <xdr:sp macro="" textlink="">
      <xdr:nvSpPr>
        <xdr:cNvPr id="79" name="Isosceles Triangle 78">
          <a:extLst>
            <a:ext uri="{FF2B5EF4-FFF2-40B4-BE49-F238E27FC236}">
              <a16:creationId xmlns:a16="http://schemas.microsoft.com/office/drawing/2014/main" id="{F0D6AB75-DA54-46AA-9B8F-BAF4FE833F1B}"/>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80" name="Isosceles Triangle 79">
          <a:extLst>
            <a:ext uri="{FF2B5EF4-FFF2-40B4-BE49-F238E27FC236}">
              <a16:creationId xmlns:a16="http://schemas.microsoft.com/office/drawing/2014/main" id="{D65CB1AD-EDAF-436D-A802-C7B51D02EA5D}"/>
            </a:ext>
          </a:extLst>
        </xdr:cNvPr>
        <xdr:cNvSpPr/>
      </xdr:nvSpPr>
      <xdr:spPr>
        <a:xfrm rot="10800000">
          <a:off x="5725162" y="7624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1" name="Isosceles Triangle 80">
          <a:extLst>
            <a:ext uri="{FF2B5EF4-FFF2-40B4-BE49-F238E27FC236}">
              <a16:creationId xmlns:a16="http://schemas.microsoft.com/office/drawing/2014/main" id="{82F88D8A-2B9C-4E45-A266-81AD5F386F8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2" name="Isosceles Triangle 81">
          <a:extLst>
            <a:ext uri="{FF2B5EF4-FFF2-40B4-BE49-F238E27FC236}">
              <a16:creationId xmlns:a16="http://schemas.microsoft.com/office/drawing/2014/main" id="{82BD71D4-E0E3-47DD-B043-AF1A00D2254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3" name="Isosceles Triangle 82">
          <a:extLst>
            <a:ext uri="{FF2B5EF4-FFF2-40B4-BE49-F238E27FC236}">
              <a16:creationId xmlns:a16="http://schemas.microsoft.com/office/drawing/2014/main" id="{A94F9C1A-25F0-4D3F-9FA2-3C92F34B5D24}"/>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4" name="Isosceles Triangle 83">
          <a:extLst>
            <a:ext uri="{FF2B5EF4-FFF2-40B4-BE49-F238E27FC236}">
              <a16:creationId xmlns:a16="http://schemas.microsoft.com/office/drawing/2014/main" id="{6608744F-5F4F-4999-B41A-F4781F121135}"/>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85" name="Isosceles Triangle 84">
          <a:extLst>
            <a:ext uri="{FF2B5EF4-FFF2-40B4-BE49-F238E27FC236}">
              <a16:creationId xmlns:a16="http://schemas.microsoft.com/office/drawing/2014/main" id="{0ACAA9A4-39E6-46A3-A3B9-83E9AD551B9D}"/>
            </a:ext>
          </a:extLst>
        </xdr:cNvPr>
        <xdr:cNvSpPr/>
      </xdr:nvSpPr>
      <xdr:spPr>
        <a:xfrm rot="10800000">
          <a:off x="9822076" y="7620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32</xdr:row>
      <xdr:rowOff>1063732</xdr:rowOff>
    </xdr:from>
    <xdr:to>
      <xdr:col>15</xdr:col>
      <xdr:colOff>836509</xdr:colOff>
      <xdr:row>33</xdr:row>
      <xdr:rowOff>228602</xdr:rowOff>
    </xdr:to>
    <xdr:sp macro="" textlink="">
      <xdr:nvSpPr>
        <xdr:cNvPr id="86" name="Isosceles Triangle 85">
          <a:extLst>
            <a:ext uri="{FF2B5EF4-FFF2-40B4-BE49-F238E27FC236}">
              <a16:creationId xmlns:a16="http://schemas.microsoft.com/office/drawing/2014/main" id="{B266ED69-E9FE-4526-A5DA-2DCD3E1F1BF1}"/>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87" name="Isosceles Triangle 86">
          <a:extLst>
            <a:ext uri="{FF2B5EF4-FFF2-40B4-BE49-F238E27FC236}">
              <a16:creationId xmlns:a16="http://schemas.microsoft.com/office/drawing/2014/main" id="{A5E89990-5966-4A05-8915-B320C29D4119}"/>
            </a:ext>
          </a:extLst>
        </xdr:cNvPr>
        <xdr:cNvSpPr/>
      </xdr:nvSpPr>
      <xdr:spPr>
        <a:xfrm rot="10800000">
          <a:off x="12800439" y="7624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300464</xdr:colOff>
      <xdr:row>45</xdr:row>
      <xdr:rowOff>1077913</xdr:rowOff>
    </xdr:from>
    <xdr:to>
      <xdr:col>17</xdr:col>
      <xdr:colOff>489905</xdr:colOff>
      <xdr:row>46</xdr:row>
      <xdr:rowOff>244688</xdr:rowOff>
    </xdr:to>
    <xdr:sp macro="" textlink="">
      <xdr:nvSpPr>
        <xdr:cNvPr id="90" name="Isosceles Triangle 89">
          <a:extLst>
            <a:ext uri="{FF2B5EF4-FFF2-40B4-BE49-F238E27FC236}">
              <a16:creationId xmlns:a16="http://schemas.microsoft.com/office/drawing/2014/main" id="{1B735D4D-31F4-4543-A9CD-EEC412C3A83F}"/>
            </a:ext>
          </a:extLst>
        </xdr:cNvPr>
        <xdr:cNvSpPr/>
      </xdr:nvSpPr>
      <xdr:spPr>
        <a:xfrm rot="10800000">
          <a:off x="12762339" y="1656397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275064</xdr:colOff>
      <xdr:row>58</xdr:row>
      <xdr:rowOff>1100139</xdr:rowOff>
    </xdr:from>
    <xdr:to>
      <xdr:col>19</xdr:col>
      <xdr:colOff>464505</xdr:colOff>
      <xdr:row>59</xdr:row>
      <xdr:rowOff>266913</xdr:rowOff>
    </xdr:to>
    <xdr:sp macro="" textlink="">
      <xdr:nvSpPr>
        <xdr:cNvPr id="92" name="Isosceles Triangle 91">
          <a:extLst>
            <a:ext uri="{FF2B5EF4-FFF2-40B4-BE49-F238E27FC236}">
              <a16:creationId xmlns:a16="http://schemas.microsoft.com/office/drawing/2014/main" id="{097A76FE-644E-C7FE-9467-C032DFC0B755}"/>
            </a:ext>
          </a:extLst>
        </xdr:cNvPr>
        <xdr:cNvSpPr/>
      </xdr:nvSpPr>
      <xdr:spPr>
        <a:xfrm rot="10800000">
          <a:off x="14205377" y="210708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44450</xdr:colOff>
      <xdr:row>0</xdr:row>
      <xdr:rowOff>104775</xdr:rowOff>
    </xdr:from>
    <xdr:to>
      <xdr:col>3</xdr:col>
      <xdr:colOff>1401536</xdr:colOff>
      <xdr:row>5</xdr:row>
      <xdr:rowOff>139700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4450" y="104775"/>
          <a:ext cx="6071961" cy="885371"/>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1 </a:t>
          </a:r>
          <a:r>
            <a:rPr lang="en-US" sz="1200"/>
            <a:t>shows the unintentional child injury deaths, hospitalizations, and/or ED visits by age-adjusted rate per 100,000 for up to 5 years. Values</a:t>
          </a:r>
          <a:r>
            <a:rPr lang="en-US" sz="1200" baseline="0"/>
            <a:t> in the table below are calculated in Tabs D, E, F, G, and H. The "L_Report" tab includes this table and instructions on how to fill in the SER Fillable Form with this information.</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45508</xdr:colOff>
      <xdr:row>0</xdr:row>
      <xdr:rowOff>66675</xdr:rowOff>
    </xdr:from>
    <xdr:to>
      <xdr:col>8</xdr:col>
      <xdr:colOff>857250</xdr:colOff>
      <xdr:row>3</xdr:row>
      <xdr:rowOff>87842</xdr:rowOff>
    </xdr:to>
    <xdr:sp macro="" textlink="">
      <xdr:nvSpPr>
        <xdr:cNvPr id="7" name="TextBox 6">
          <a:extLst>
            <a:ext uri="{FF2B5EF4-FFF2-40B4-BE49-F238E27FC236}">
              <a16:creationId xmlns:a16="http://schemas.microsoft.com/office/drawing/2014/main" id="{8D30AFA3-995F-46E0-BFA1-32666C36784A}"/>
            </a:ext>
          </a:extLst>
        </xdr:cNvPr>
        <xdr:cNvSpPr txBox="1"/>
      </xdr:nvSpPr>
      <xdr:spPr>
        <a:xfrm>
          <a:off x="45508" y="66675"/>
          <a:ext cx="8717492" cy="624417"/>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1 </a:t>
          </a:r>
          <a:r>
            <a:rPr lang="en-US" sz="1400"/>
            <a:t>shows the unintentional child injury deaths, hospitalizations, and/or ED visits by age-adjusted rate per 100,000 for up to 6</a:t>
          </a:r>
          <a:r>
            <a:rPr lang="en-US" sz="1400" baseline="0"/>
            <a:t> mechanisms of injury</a:t>
          </a:r>
          <a:r>
            <a:rPr lang="en-US" sz="1400"/>
            <a:t>. Please use the instructions in the tables below</a:t>
          </a:r>
          <a:r>
            <a:rPr lang="en-US" sz="1400" baseline="0"/>
            <a:t> to generate Figure 1.</a:t>
          </a:r>
          <a:endParaRPr lang="en-US" sz="1400"/>
        </a:p>
      </xdr:txBody>
    </xdr:sp>
    <xdr:clientData/>
  </xdr:twoCellAnchor>
  <xdr:twoCellAnchor>
    <xdr:from>
      <xdr:col>13</xdr:col>
      <xdr:colOff>205317</xdr:colOff>
      <xdr:row>13</xdr:row>
      <xdr:rowOff>152400</xdr:rowOff>
    </xdr:from>
    <xdr:to>
      <xdr:col>18</xdr:col>
      <xdr:colOff>494242</xdr:colOff>
      <xdr:row>27</xdr:row>
      <xdr:rowOff>42333</xdr:rowOff>
    </xdr:to>
    <xdr:graphicFrame macro="">
      <xdr:nvGraphicFramePr>
        <xdr:cNvPr id="8" name="Chart 7">
          <a:extLst>
            <a:ext uri="{FF2B5EF4-FFF2-40B4-BE49-F238E27FC236}">
              <a16:creationId xmlns:a16="http://schemas.microsoft.com/office/drawing/2014/main" id="{22D364E3-9517-BAEB-D300-A552AEB90C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2 </a:t>
          </a:r>
          <a:r>
            <a:rPr lang="en-US" sz="1400"/>
            <a:t>shows the</a:t>
          </a:r>
          <a:r>
            <a:rPr lang="en-US" sz="1400" baseline="0"/>
            <a:t> age-adjusted rate per 100,000 of unintentional child injury deaths, hospitalizations, </a:t>
          </a:r>
          <a:r>
            <a:rPr lang="en-US" sz="1400" b="1" i="1" baseline="0"/>
            <a:t>or</a:t>
          </a:r>
          <a:r>
            <a:rPr lang="en-US" sz="1400" b="0" i="0" baseline="0"/>
            <a:t> ED visits by age group and sex</a:t>
          </a:r>
          <a:r>
            <a:rPr lang="en-US" sz="1400"/>
            <a:t>. Values</a:t>
          </a:r>
          <a:r>
            <a:rPr lang="en-US" sz="1400" baseline="0"/>
            <a:t> in the table below are calculated in Tabs D, E, F, G, and H.</a:t>
          </a:r>
          <a:endParaRPr lang="en-US" sz="1400"/>
        </a:p>
      </xdr:txBody>
    </xdr:sp>
    <xdr:clientData/>
  </xdr:twoCellAnchor>
  <xdr:twoCellAnchor>
    <xdr:from>
      <xdr:col>4</xdr:col>
      <xdr:colOff>282575</xdr:colOff>
      <xdr:row>9</xdr:row>
      <xdr:rowOff>85724</xdr:rowOff>
    </xdr:from>
    <xdr:to>
      <xdr:col>13</xdr:col>
      <xdr:colOff>523875</xdr:colOff>
      <xdr:row>25</xdr:row>
      <xdr:rowOff>485775</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60324</xdr:colOff>
      <xdr:row>11</xdr:row>
      <xdr:rowOff>57150</xdr:rowOff>
    </xdr:from>
    <xdr:to>
      <xdr:col>0</xdr:col>
      <xdr:colOff>1746249</xdr:colOff>
      <xdr:row>13</xdr:row>
      <xdr:rowOff>339725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0324" y="1838325"/>
          <a:ext cx="1685925" cy="60642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twoCellAnchor>
    <xdr:from>
      <xdr:col>0</xdr:col>
      <xdr:colOff>6350</xdr:colOff>
      <xdr:row>6</xdr:row>
      <xdr:rowOff>76200</xdr:rowOff>
    </xdr:from>
    <xdr:to>
      <xdr:col>3</xdr:col>
      <xdr:colOff>771525</xdr:colOff>
      <xdr:row>9</xdr:row>
      <xdr:rowOff>111125</xdr:rowOff>
    </xdr:to>
    <xdr:sp macro="" textlink="">
      <xdr:nvSpPr>
        <xdr:cNvPr id="5" name="TextBox 4">
          <a:extLst>
            <a:ext uri="{FF2B5EF4-FFF2-40B4-BE49-F238E27FC236}">
              <a16:creationId xmlns:a16="http://schemas.microsoft.com/office/drawing/2014/main" id="{3C8D322F-BEBA-08D0-49FF-146FD048C13B}"/>
            </a:ext>
          </a:extLst>
        </xdr:cNvPr>
        <xdr:cNvSpPr txBox="1"/>
      </xdr:nvSpPr>
      <xdr:spPr>
        <a:xfrm>
          <a:off x="6350" y="1047750"/>
          <a:ext cx="6242050" cy="520700"/>
        </a:xfrm>
        <a:prstGeom prst="rect">
          <a:avLst/>
        </a:prstGeom>
        <a:solidFill>
          <a:schemeClr val="accent6">
            <a:lumMod val="20000"/>
            <a:lumOff val="80000"/>
          </a:schemeClr>
        </a:solidFill>
        <a:ln w="381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Note for Pilot</a:t>
          </a:r>
          <a:r>
            <a:rPr lang="en-US" sz="1200" b="1" baseline="0"/>
            <a:t> Testers - </a:t>
          </a:r>
          <a:r>
            <a:rPr lang="en-US" sz="1200" b="0" baseline="0"/>
            <a:t>Please determine if Figure 2 should only include data for 1 year. You can copy/paste age-adjusted rates for ED visits, hospitalizations, or deaths from Tab C, D, E, F, </a:t>
          </a:r>
          <a:r>
            <a:rPr lang="en-US" sz="1200" b="1" baseline="0">
              <a:solidFill>
                <a:srgbClr val="FF0000"/>
              </a:solidFill>
            </a:rPr>
            <a:t>or</a:t>
          </a:r>
          <a:r>
            <a:rPr lang="en-US" sz="1200" b="1" baseline="0"/>
            <a:t> </a:t>
          </a:r>
          <a:r>
            <a:rPr lang="en-US" sz="1200" b="0" baseline="0"/>
            <a:t>G.</a:t>
          </a:r>
          <a:endParaRPr lang="en-US" sz="1200" b="1"/>
        </a:p>
      </xdr:txBody>
    </xdr:sp>
    <xdr:clientData/>
  </xdr:twoCellAnchor>
  <xdr:twoCellAnchor>
    <xdr:from>
      <xdr:col>3</xdr:col>
      <xdr:colOff>92076</xdr:colOff>
      <xdr:row>26</xdr:row>
      <xdr:rowOff>177800</xdr:rowOff>
    </xdr:from>
    <xdr:to>
      <xdr:col>5</xdr:col>
      <xdr:colOff>95250</xdr:colOff>
      <xdr:row>31</xdr:row>
      <xdr:rowOff>168275</xdr:rowOff>
    </xdr:to>
    <xdr:sp macro="" textlink="">
      <xdr:nvSpPr>
        <xdr:cNvPr id="6" name="TextBox 5">
          <a:extLst>
            <a:ext uri="{FF2B5EF4-FFF2-40B4-BE49-F238E27FC236}">
              <a16:creationId xmlns:a16="http://schemas.microsoft.com/office/drawing/2014/main" id="{C940F082-CE7D-4A7C-BA32-62D4EA89F46C}"/>
            </a:ext>
          </a:extLst>
        </xdr:cNvPr>
        <xdr:cNvSpPr txBox="1"/>
      </xdr:nvSpPr>
      <xdr:spPr>
        <a:xfrm>
          <a:off x="5568951" y="5092700"/>
          <a:ext cx="2127249" cy="990600"/>
        </a:xfrm>
        <a:prstGeom prst="rect">
          <a:avLst/>
        </a:prstGeom>
        <a:solidFill>
          <a:schemeClr val="accent3">
            <a:lumMod val="40000"/>
            <a:lumOff val="6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rates for ED visits, hospitalizations, </a:t>
          </a:r>
          <a:r>
            <a:rPr lang="en-US" sz="1100" b="1">
              <a:solidFill>
                <a:srgbClr val="FF0000"/>
              </a:solidFill>
            </a:rPr>
            <a:t>or</a:t>
          </a:r>
          <a:r>
            <a:rPr lang="en-US" sz="1100" b="0"/>
            <a:t> deaths</a:t>
          </a:r>
          <a:r>
            <a:rPr lang="en-US" sz="1100"/>
            <a:t> from the table above into the green rows to generate the graph for Figure 2</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101601</xdr:colOff>
      <xdr:row>0</xdr:row>
      <xdr:rowOff>146049</xdr:rowOff>
    </xdr:from>
    <xdr:to>
      <xdr:col>6</xdr:col>
      <xdr:colOff>330200</xdr:colOff>
      <xdr:row>7</xdr:row>
      <xdr:rowOff>76200</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1601" y="146049"/>
          <a:ext cx="8410574" cy="1063626"/>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Optional Figure 3 </a:t>
          </a:r>
          <a:r>
            <a:rPr lang="en-US" sz="1400"/>
            <a:t>shows the</a:t>
          </a:r>
          <a:r>
            <a:rPr lang="en-US" sz="1400" baseline="0"/>
            <a:t> age-adjusted rate per 100,000 of unintentional child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D, E, F, G, and H. </a:t>
          </a:r>
        </a:p>
        <a:p>
          <a:endParaRPr lang="en-US" sz="1400" baseline="0"/>
        </a:p>
        <a:p>
          <a:r>
            <a:rPr lang="en-US" sz="1400" b="1" baseline="0"/>
            <a:t>If you're unable to provide data for Figure 3, you can exclude Figure 3 from your Special Emphasis Report.</a:t>
          </a:r>
          <a:endParaRPr lang="en-US" sz="1400" b="1"/>
        </a:p>
      </xdr:txBody>
    </xdr:sp>
    <xdr:clientData/>
  </xdr:twoCellAnchor>
  <xdr:twoCellAnchor>
    <xdr:from>
      <xdr:col>4</xdr:col>
      <xdr:colOff>574673</xdr:colOff>
      <xdr:row>14</xdr:row>
      <xdr:rowOff>34925</xdr:rowOff>
    </xdr:from>
    <xdr:to>
      <xdr:col>14</xdr:col>
      <xdr:colOff>463550</xdr:colOff>
      <xdr:row>25</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114299</xdr:colOff>
      <xdr:row>26</xdr:row>
      <xdr:rowOff>111127</xdr:rowOff>
    </xdr:from>
    <xdr:to>
      <xdr:col>3</xdr:col>
      <xdr:colOff>552449</xdr:colOff>
      <xdr:row>30</xdr:row>
      <xdr:rowOff>95250</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590924" y="5083177"/>
          <a:ext cx="2428875" cy="784223"/>
        </a:xfrm>
        <a:prstGeom prst="rect">
          <a:avLst/>
        </a:prstGeom>
        <a:solidFill>
          <a:schemeClr val="accent3">
            <a:lumMod val="40000"/>
            <a:lumOff val="60000"/>
          </a:schemeClr>
        </a:solidFill>
        <a:ln w="28575"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rates for ED visits, hospitalizations, </a:t>
          </a:r>
          <a:r>
            <a:rPr lang="en-US" sz="1100" b="1">
              <a:solidFill>
                <a:srgbClr val="FF0000"/>
              </a:solidFill>
            </a:rPr>
            <a:t>or</a:t>
          </a:r>
          <a:r>
            <a:rPr lang="en-US" sz="1100" b="0"/>
            <a:t> deaths</a:t>
          </a:r>
          <a:r>
            <a:rPr lang="en-US" sz="1100"/>
            <a:t> from the table above into the green rows to generate the graph for Figure 3</a:t>
          </a:r>
        </a:p>
      </xdr:txBody>
    </xdr:sp>
    <xdr:clientData/>
  </xdr:twoCellAnchor>
  <xdr:twoCellAnchor>
    <xdr:from>
      <xdr:col>0</xdr:col>
      <xdr:colOff>28575</xdr:colOff>
      <xdr:row>15</xdr:row>
      <xdr:rowOff>238126</xdr:rowOff>
    </xdr:from>
    <xdr:to>
      <xdr:col>0</xdr:col>
      <xdr:colOff>1504950</xdr:colOff>
      <xdr:row>16</xdr:row>
      <xdr:rowOff>723900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8575" y="2867026"/>
          <a:ext cx="1476375" cy="800099"/>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twoCellAnchor>
    <xdr:from>
      <xdr:col>0</xdr:col>
      <xdr:colOff>120650</xdr:colOff>
      <xdr:row>9</xdr:row>
      <xdr:rowOff>57149</xdr:rowOff>
    </xdr:from>
    <xdr:to>
      <xdr:col>3</xdr:col>
      <xdr:colOff>892175</xdr:colOff>
      <xdr:row>12</xdr:row>
      <xdr:rowOff>155574</xdr:rowOff>
    </xdr:to>
    <xdr:sp macro="" textlink="">
      <xdr:nvSpPr>
        <xdr:cNvPr id="6" name="TextBox 5">
          <a:extLst>
            <a:ext uri="{FF2B5EF4-FFF2-40B4-BE49-F238E27FC236}">
              <a16:creationId xmlns:a16="http://schemas.microsoft.com/office/drawing/2014/main" id="{C743843D-E658-49B4-857B-7842ED5FCEDD}"/>
            </a:ext>
          </a:extLst>
        </xdr:cNvPr>
        <xdr:cNvSpPr txBox="1"/>
      </xdr:nvSpPr>
      <xdr:spPr>
        <a:xfrm>
          <a:off x="120650" y="1514474"/>
          <a:ext cx="6238875" cy="584200"/>
        </a:xfrm>
        <a:prstGeom prst="rect">
          <a:avLst/>
        </a:prstGeom>
        <a:solidFill>
          <a:schemeClr val="accent6">
            <a:lumMod val="20000"/>
            <a:lumOff val="80000"/>
          </a:schemeClr>
        </a:solidFill>
        <a:ln w="38100"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Note for Pilot</a:t>
          </a:r>
          <a:r>
            <a:rPr lang="en-US" sz="1200" b="1" baseline="0"/>
            <a:t> Testers - </a:t>
          </a:r>
          <a:r>
            <a:rPr lang="en-US" sz="1200" b="0" baseline="0"/>
            <a:t>Please determine if Figure 2 should only include data for 1 year. You can copy/paste age-adjusted rates for ED visits, hospitalizations, or deaths from Tab C, D, E, F, </a:t>
          </a:r>
          <a:r>
            <a:rPr lang="en-US" sz="1200" b="1" baseline="0">
              <a:solidFill>
                <a:srgbClr val="FF0000"/>
              </a:solidFill>
            </a:rPr>
            <a:t>or</a:t>
          </a:r>
          <a:r>
            <a:rPr lang="en-US" sz="1200" b="1" baseline="0"/>
            <a:t> </a:t>
          </a:r>
          <a:r>
            <a:rPr lang="en-US" sz="1200" b="0" baseline="0"/>
            <a:t>G.</a:t>
          </a:r>
          <a:endParaRPr lang="en-US" sz="1200" b="1"/>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254016</xdr:colOff>
      <xdr:row>53</xdr:row>
      <xdr:rowOff>39916</xdr:rowOff>
    </xdr:from>
    <xdr:to>
      <xdr:col>19</xdr:col>
      <xdr:colOff>245461</xdr:colOff>
      <xdr:row>100</xdr:row>
      <xdr:rowOff>20264</xdr:rowOff>
    </xdr:to>
    <xdr:pic>
      <xdr:nvPicPr>
        <xdr:cNvPr id="36" name="Picture 35">
          <a:extLst>
            <a:ext uri="{FF2B5EF4-FFF2-40B4-BE49-F238E27FC236}">
              <a16:creationId xmlns:a16="http://schemas.microsoft.com/office/drawing/2014/main" id="{5312D076-B809-4592-82FA-ABAD9B38733F}"/>
            </a:ext>
          </a:extLst>
        </xdr:cNvPr>
        <xdr:cNvPicPr>
          <a:picLocks noChangeAspect="1"/>
        </xdr:cNvPicPr>
      </xdr:nvPicPr>
      <xdr:blipFill>
        <a:blip xmlns:r="http://schemas.openxmlformats.org/officeDocument/2006/relationships" r:embed="rId1"/>
        <a:stretch>
          <a:fillRect/>
        </a:stretch>
      </xdr:blipFill>
      <xdr:spPr>
        <a:xfrm>
          <a:off x="6421454" y="10350729"/>
          <a:ext cx="6670851" cy="8624285"/>
        </a:xfrm>
        <a:prstGeom prst="rect">
          <a:avLst/>
        </a:prstGeom>
        <a:ln w="63500">
          <a:solidFill>
            <a:schemeClr val="accent1"/>
          </a:solidFill>
        </a:ln>
      </xdr:spPr>
    </xdr:pic>
    <xdr:clientData/>
  </xdr:twoCellAnchor>
  <xdr:twoCellAnchor editAs="oneCell">
    <xdr:from>
      <xdr:col>8</xdr:col>
      <xdr:colOff>274728</xdr:colOff>
      <xdr:row>104</xdr:row>
      <xdr:rowOff>150473</xdr:rowOff>
    </xdr:from>
    <xdr:to>
      <xdr:col>19</xdr:col>
      <xdr:colOff>259831</xdr:colOff>
      <xdr:row>157</xdr:row>
      <xdr:rowOff>112200</xdr:rowOff>
    </xdr:to>
    <xdr:pic>
      <xdr:nvPicPr>
        <xdr:cNvPr id="6" name="Picture 5">
          <a:extLst>
            <a:ext uri="{FF2B5EF4-FFF2-40B4-BE49-F238E27FC236}">
              <a16:creationId xmlns:a16="http://schemas.microsoft.com/office/drawing/2014/main" id="{7978EFE9-4A0B-4E4D-86C8-E12E1712CD5F}"/>
            </a:ext>
          </a:extLst>
        </xdr:cNvPr>
        <xdr:cNvPicPr>
          <a:picLocks noChangeAspect="1"/>
        </xdr:cNvPicPr>
      </xdr:nvPicPr>
      <xdr:blipFill>
        <a:blip xmlns:r="http://schemas.openxmlformats.org/officeDocument/2006/relationships" r:embed="rId2"/>
        <a:stretch>
          <a:fillRect/>
        </a:stretch>
      </xdr:blipFill>
      <xdr:spPr>
        <a:xfrm>
          <a:off x="6442166" y="19771973"/>
          <a:ext cx="6661334" cy="8796165"/>
        </a:xfrm>
        <a:prstGeom prst="rect">
          <a:avLst/>
        </a:prstGeom>
        <a:ln w="63500">
          <a:solidFill>
            <a:schemeClr val="accent1"/>
          </a:solidFill>
        </a:ln>
      </xdr:spPr>
    </xdr:pic>
    <xdr:clientData/>
  </xdr:twoCellAnchor>
  <xdr:twoCellAnchor editAs="oneCell">
    <xdr:from>
      <xdr:col>8</xdr:col>
      <xdr:colOff>334282</xdr:colOff>
      <xdr:row>0</xdr:row>
      <xdr:rowOff>111578</xdr:rowOff>
    </xdr:from>
    <xdr:to>
      <xdr:col>19</xdr:col>
      <xdr:colOff>85826</xdr:colOff>
      <xdr:row>46</xdr:row>
      <xdr:rowOff>9320</xdr:rowOff>
    </xdr:to>
    <xdr:pic>
      <xdr:nvPicPr>
        <xdr:cNvPr id="4" name="Picture 3">
          <a:extLst>
            <a:ext uri="{FF2B5EF4-FFF2-40B4-BE49-F238E27FC236}">
              <a16:creationId xmlns:a16="http://schemas.microsoft.com/office/drawing/2014/main" id="{27F3DFA7-9EDA-473C-B2B1-A9C565B80CBC}"/>
            </a:ext>
          </a:extLst>
        </xdr:cNvPr>
        <xdr:cNvPicPr>
          <a:picLocks noChangeAspect="1"/>
        </xdr:cNvPicPr>
      </xdr:nvPicPr>
      <xdr:blipFill>
        <a:blip xmlns:r="http://schemas.openxmlformats.org/officeDocument/2006/relationships" r:embed="rId3"/>
        <a:stretch>
          <a:fillRect/>
        </a:stretch>
      </xdr:blipFill>
      <xdr:spPr>
        <a:xfrm>
          <a:off x="6227876" y="111578"/>
          <a:ext cx="6427775" cy="9041742"/>
        </a:xfrm>
        <a:prstGeom prst="rect">
          <a:avLst/>
        </a:prstGeom>
        <a:ln w="63500">
          <a:solidFill>
            <a:schemeClr val="accent1"/>
          </a:solidFill>
        </a:ln>
      </xdr:spPr>
    </xdr:pic>
    <xdr:clientData/>
  </xdr:twoCellAnchor>
  <xdr:twoCellAnchor>
    <xdr:from>
      <xdr:col>0</xdr:col>
      <xdr:colOff>54428</xdr:colOff>
      <xdr:row>0</xdr:row>
      <xdr:rowOff>78468</xdr:rowOff>
    </xdr:from>
    <xdr:to>
      <xdr:col>8</xdr:col>
      <xdr:colOff>50799</xdr:colOff>
      <xdr:row>15</xdr:row>
      <xdr:rowOff>190500</xdr:rowOff>
    </xdr:to>
    <xdr:sp macro="" textlink="">
      <xdr:nvSpPr>
        <xdr:cNvPr id="3" name="TextBox 2">
          <a:extLst>
            <a:ext uri="{FF2B5EF4-FFF2-40B4-BE49-F238E27FC236}">
              <a16:creationId xmlns:a16="http://schemas.microsoft.com/office/drawing/2014/main" id="{07C4E6E8-43F1-4826-B0CE-17A58CE0E9D8}"/>
            </a:ext>
          </a:extLst>
        </xdr:cNvPr>
        <xdr:cNvSpPr txBox="1"/>
      </xdr:nvSpPr>
      <xdr:spPr>
        <a:xfrm>
          <a:off x="54428" y="78468"/>
          <a:ext cx="6163809" cy="311240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400" b="0" i="0">
              <a:solidFill>
                <a:schemeClr val="bg1">
                  <a:lumMod val="95000"/>
                </a:schemeClr>
              </a:solidFill>
            </a:rPr>
            <a:t>This tab</a:t>
          </a:r>
          <a:r>
            <a:rPr lang="en-US" sz="1400" b="0" i="0" baseline="0">
              <a:solidFill>
                <a:schemeClr val="bg1">
                  <a:lumMod val="95000"/>
                </a:schemeClr>
              </a:solidFill>
            </a:rPr>
            <a:t> provides an overview of how data, tables, and figures from this spreadsheet should be used to fill in the Unintentional Child Injuries SER Fillable Form (3 pages total).</a:t>
          </a:r>
          <a:endParaRPr lang="en-US" sz="1400" b="0" i="0">
            <a:solidFill>
              <a:schemeClr val="bg1">
                <a:lumMod val="95000"/>
              </a:schemeClr>
            </a:solidFill>
          </a:endParaRPr>
        </a:p>
        <a:p>
          <a:endParaRPr lang="en-US" sz="1400" b="1"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endParaRPr lang="en-US" sz="1600" b="1" i="0" u="sng">
            <a:solidFill>
              <a:schemeClr val="bg1">
                <a:lumMod val="95000"/>
              </a:schemeClr>
            </a:solidFill>
          </a:endParaRPr>
        </a:p>
        <a:p>
          <a:r>
            <a:rPr lang="en-US" sz="140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400" i="0" baseline="0">
              <a:solidFill>
                <a:schemeClr val="bg1">
                  <a:lumMod val="95000"/>
                </a:schemeClr>
              </a:solidFill>
            </a:rPr>
            <a:t> </a:t>
          </a:r>
          <a:r>
            <a:rPr lang="en-US" sz="1400" i="0">
              <a:solidFill>
                <a:schemeClr val="bg1">
                  <a:lumMod val="95000"/>
                </a:schemeClr>
              </a:solidFill>
            </a:rPr>
            <a:t>Please</a:t>
          </a:r>
          <a:r>
            <a:rPr lang="en-US" sz="1400" i="0" baseline="0">
              <a:solidFill>
                <a:schemeClr val="bg1">
                  <a:lumMod val="95000"/>
                </a:schemeClr>
              </a:solidFill>
            </a:rPr>
            <a:t> ensure your PDF editor is up to date to fill out the SER form. Refer to the demo recording from CSTE for additional guidance on filling in the SER form.</a:t>
          </a:r>
          <a:endParaRPr lang="en-US" sz="1400" i="0">
            <a:solidFill>
              <a:schemeClr val="bg1">
                <a:lumMod val="95000"/>
              </a:schemeClr>
            </a:solidFill>
          </a:endParaRPr>
        </a:p>
        <a:p>
          <a:endParaRPr lang="en-US" sz="1400" i="1" baseline="0">
            <a:solidFill>
              <a:schemeClr val="bg1">
                <a:lumMod val="95000"/>
              </a:schemeClr>
            </a:solidFill>
          </a:endParaRPr>
        </a:p>
        <a:p>
          <a:endParaRPr lang="en-US" sz="1400" i="1" baseline="0">
            <a:solidFill>
              <a:schemeClr val="bg1">
                <a:lumMod val="95000"/>
              </a:schemeClr>
            </a:solidFill>
          </a:endParaRPr>
        </a:p>
      </xdr:txBody>
    </xdr:sp>
    <xdr:clientData/>
  </xdr:twoCellAnchor>
  <xdr:twoCellAnchor>
    <xdr:from>
      <xdr:col>14</xdr:col>
      <xdr:colOff>228146</xdr:colOff>
      <xdr:row>0</xdr:row>
      <xdr:rowOff>169634</xdr:rowOff>
    </xdr:from>
    <xdr:to>
      <xdr:col>15</xdr:col>
      <xdr:colOff>598714</xdr:colOff>
      <xdr:row>3</xdr:row>
      <xdr:rowOff>10885</xdr:rowOff>
    </xdr:to>
    <xdr:sp macro="" textlink="">
      <xdr:nvSpPr>
        <xdr:cNvPr id="7" name="TextBox 6">
          <a:extLst>
            <a:ext uri="{FF2B5EF4-FFF2-40B4-BE49-F238E27FC236}">
              <a16:creationId xmlns:a16="http://schemas.microsoft.com/office/drawing/2014/main" id="{9CD7F3AE-F05C-4C1A-BA13-02D1FA21C778}"/>
            </a:ext>
          </a:extLst>
        </xdr:cNvPr>
        <xdr:cNvSpPr txBox="1"/>
      </xdr:nvSpPr>
      <xdr:spPr>
        <a:xfrm>
          <a:off x="9791246" y="169634"/>
          <a:ext cx="980168" cy="4222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374064</xdr:colOff>
      <xdr:row>105</xdr:row>
      <xdr:rowOff>1251</xdr:rowOff>
    </xdr:from>
    <xdr:to>
      <xdr:col>16</xdr:col>
      <xdr:colOff>99312</xdr:colOff>
      <xdr:row>107</xdr:row>
      <xdr:rowOff>90152</xdr:rowOff>
    </xdr:to>
    <xdr:sp macro="" textlink="">
      <xdr:nvSpPr>
        <xdr:cNvPr id="9" name="TextBox 8">
          <a:extLst>
            <a:ext uri="{FF2B5EF4-FFF2-40B4-BE49-F238E27FC236}">
              <a16:creationId xmlns:a16="http://schemas.microsoft.com/office/drawing/2014/main" id="{B0A44872-117C-4095-99D1-4263FB84F89E}"/>
            </a:ext>
          </a:extLst>
        </xdr:cNvPr>
        <xdr:cNvSpPr txBox="1"/>
      </xdr:nvSpPr>
      <xdr:spPr>
        <a:xfrm>
          <a:off x="10184814" y="19420345"/>
          <a:ext cx="939686" cy="4222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0</xdr:col>
      <xdr:colOff>0</xdr:colOff>
      <xdr:row>23</xdr:row>
      <xdr:rowOff>226218</xdr:rowOff>
    </xdr:from>
    <xdr:to>
      <xdr:col>7</xdr:col>
      <xdr:colOff>35719</xdr:colOff>
      <xdr:row>31</xdr:row>
      <xdr:rowOff>161129</xdr:rowOff>
    </xdr:to>
    <xdr:sp macro="" textlink="">
      <xdr:nvSpPr>
        <xdr:cNvPr id="15" name="Rectangle 14">
          <a:extLst>
            <a:ext uri="{FF2B5EF4-FFF2-40B4-BE49-F238E27FC236}">
              <a16:creationId xmlns:a16="http://schemas.microsoft.com/office/drawing/2014/main" id="{FC23071E-35DC-8907-211C-83CC8E68735B}"/>
            </a:ext>
          </a:extLst>
        </xdr:cNvPr>
        <xdr:cNvSpPr/>
      </xdr:nvSpPr>
      <xdr:spPr>
        <a:xfrm>
          <a:off x="0" y="4738687"/>
          <a:ext cx="5595938" cy="206613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535781</xdr:colOff>
      <xdr:row>30</xdr:row>
      <xdr:rowOff>41671</xdr:rowOff>
    </xdr:from>
    <xdr:to>
      <xdr:col>8</xdr:col>
      <xdr:colOff>387351</xdr:colOff>
      <xdr:row>31</xdr:row>
      <xdr:rowOff>164304</xdr:rowOff>
    </xdr:to>
    <xdr:cxnSp macro="">
      <xdr:nvCxnSpPr>
        <xdr:cNvPr id="19" name="Connector: Elbow 18">
          <a:extLst>
            <a:ext uri="{FF2B5EF4-FFF2-40B4-BE49-F238E27FC236}">
              <a16:creationId xmlns:a16="http://schemas.microsoft.com/office/drawing/2014/main" id="{68390936-B5EF-D096-B3E1-C84B53BC04EC}"/>
            </a:ext>
          </a:extLst>
        </xdr:cNvPr>
        <xdr:cNvCxnSpPr>
          <a:stCxn id="15" idx="2"/>
          <a:endCxn id="20" idx="1"/>
        </xdr:cNvCxnSpPr>
      </xdr:nvCxnSpPr>
      <xdr:spPr>
        <a:xfrm rot="5400000" flipH="1" flipV="1">
          <a:off x="4531718" y="4784922"/>
          <a:ext cx="289321" cy="3756820"/>
        </a:xfrm>
        <a:prstGeom prst="bentConnector4">
          <a:avLst>
            <a:gd name="adj1" fmla="val -79013"/>
            <a:gd name="adj2" fmla="val 87239"/>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390526</xdr:colOff>
      <xdr:row>23</xdr:row>
      <xdr:rowOff>214311</xdr:rowOff>
    </xdr:from>
    <xdr:to>
      <xdr:col>13</xdr:col>
      <xdr:colOff>342901</xdr:colOff>
      <xdr:row>40</xdr:row>
      <xdr:rowOff>166686</xdr:rowOff>
    </xdr:to>
    <xdr:sp macro="" textlink="">
      <xdr:nvSpPr>
        <xdr:cNvPr id="20" name="Rectangle 19">
          <a:extLst>
            <a:ext uri="{FF2B5EF4-FFF2-40B4-BE49-F238E27FC236}">
              <a16:creationId xmlns:a16="http://schemas.microsoft.com/office/drawing/2014/main" id="{064E367D-AAFF-4578-8259-C9ABF3AF1C83}"/>
            </a:ext>
          </a:extLst>
        </xdr:cNvPr>
        <xdr:cNvSpPr/>
      </xdr:nvSpPr>
      <xdr:spPr>
        <a:xfrm>
          <a:off x="6284120" y="4726780"/>
          <a:ext cx="2988469" cy="358378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537482</xdr:colOff>
      <xdr:row>23</xdr:row>
      <xdr:rowOff>407535</xdr:rowOff>
    </xdr:from>
    <xdr:to>
      <xdr:col>25</xdr:col>
      <xdr:colOff>574674</xdr:colOff>
      <xdr:row>40</xdr:row>
      <xdr:rowOff>22339</xdr:rowOff>
    </xdr:to>
    <xdr:graphicFrame macro="">
      <xdr:nvGraphicFramePr>
        <xdr:cNvPr id="23" name="Chart 22">
          <a:extLst>
            <a:ext uri="{FF2B5EF4-FFF2-40B4-BE49-F238E27FC236}">
              <a16:creationId xmlns:a16="http://schemas.microsoft.com/office/drawing/2014/main" id="{B64DC196-0FC0-4BA6-B172-1634E80CA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6805</xdr:colOff>
      <xdr:row>30</xdr:row>
      <xdr:rowOff>66109</xdr:rowOff>
    </xdr:from>
    <xdr:to>
      <xdr:col>20</xdr:col>
      <xdr:colOff>543833</xdr:colOff>
      <xdr:row>33</xdr:row>
      <xdr:rowOff>1</xdr:rowOff>
    </xdr:to>
    <xdr:cxnSp macro="">
      <xdr:nvCxnSpPr>
        <xdr:cNvPr id="25" name="Connector: Elbow 24">
          <a:extLst>
            <a:ext uri="{FF2B5EF4-FFF2-40B4-BE49-F238E27FC236}">
              <a16:creationId xmlns:a16="http://schemas.microsoft.com/office/drawing/2014/main" id="{A8D988CE-E88C-43A7-AB07-00EAFFB5F446}"/>
            </a:ext>
          </a:extLst>
        </xdr:cNvPr>
        <xdr:cNvCxnSpPr>
          <a:stCxn id="23" idx="1"/>
        </xdr:cNvCxnSpPr>
      </xdr:nvCxnSpPr>
      <xdr:spPr>
        <a:xfrm rot="10800000" flipV="1">
          <a:off x="12579805" y="6543109"/>
          <a:ext cx="1144247" cy="433955"/>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57604</xdr:colOff>
      <xdr:row>26</xdr:row>
      <xdr:rowOff>130971</xdr:rowOff>
    </xdr:from>
    <xdr:to>
      <xdr:col>19</xdr:col>
      <xdr:colOff>6804</xdr:colOff>
      <xdr:row>39</xdr:row>
      <xdr:rowOff>139700</xdr:rowOff>
    </xdr:to>
    <xdr:sp macro="" textlink="">
      <xdr:nvSpPr>
        <xdr:cNvPr id="28" name="Rectangle 27">
          <a:extLst>
            <a:ext uri="{FF2B5EF4-FFF2-40B4-BE49-F238E27FC236}">
              <a16:creationId xmlns:a16="http://schemas.microsoft.com/office/drawing/2014/main" id="{4B095477-8EF4-4ABD-9269-4D56ACD90B87}"/>
            </a:ext>
          </a:extLst>
        </xdr:cNvPr>
        <xdr:cNvSpPr/>
      </xdr:nvSpPr>
      <xdr:spPr>
        <a:xfrm>
          <a:off x="9594510" y="5834065"/>
          <a:ext cx="2985294" cy="2282823"/>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374210</xdr:colOff>
      <xdr:row>53</xdr:row>
      <xdr:rowOff>87995</xdr:rowOff>
    </xdr:from>
    <xdr:to>
      <xdr:col>16</xdr:col>
      <xdr:colOff>107056</xdr:colOff>
      <xdr:row>56</xdr:row>
      <xdr:rowOff>26309</xdr:rowOff>
    </xdr:to>
    <xdr:sp macro="" textlink="">
      <xdr:nvSpPr>
        <xdr:cNvPr id="37" name="TextBox 36">
          <a:extLst>
            <a:ext uri="{FF2B5EF4-FFF2-40B4-BE49-F238E27FC236}">
              <a16:creationId xmlns:a16="http://schemas.microsoft.com/office/drawing/2014/main" id="{C902FA15-4D1D-4676-B52D-BF214CA4F659}"/>
            </a:ext>
          </a:extLst>
        </xdr:cNvPr>
        <xdr:cNvSpPr txBox="1"/>
      </xdr:nvSpPr>
      <xdr:spPr>
        <a:xfrm>
          <a:off x="9967246" y="9939566"/>
          <a:ext cx="957489" cy="42817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21</xdr:col>
      <xdr:colOff>78241</xdr:colOff>
      <xdr:row>0</xdr:row>
      <xdr:rowOff>113507</xdr:rowOff>
    </xdr:from>
    <xdr:to>
      <xdr:col>24</xdr:col>
      <xdr:colOff>952499</xdr:colOff>
      <xdr:row>4</xdr:row>
      <xdr:rowOff>47625</xdr:rowOff>
    </xdr:to>
    <xdr:sp macro="" textlink="">
      <xdr:nvSpPr>
        <xdr:cNvPr id="38" name="TextBox 37">
          <a:extLst>
            <a:ext uri="{FF2B5EF4-FFF2-40B4-BE49-F238E27FC236}">
              <a16:creationId xmlns:a16="http://schemas.microsoft.com/office/drawing/2014/main" id="{73523315-FB10-4642-9CF7-EE588402CD63}"/>
            </a:ext>
          </a:extLst>
        </xdr:cNvPr>
        <xdr:cNvSpPr txBox="1"/>
      </xdr:nvSpPr>
      <xdr:spPr>
        <a:xfrm>
          <a:off x="14139522" y="113507"/>
          <a:ext cx="4970008" cy="69611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39916</xdr:colOff>
      <xdr:row>2</xdr:row>
      <xdr:rowOff>32940</xdr:rowOff>
    </xdr:from>
    <xdr:to>
      <xdr:col>21</xdr:col>
      <xdr:colOff>78242</xdr:colOff>
      <xdr:row>2</xdr:row>
      <xdr:rowOff>121897</xdr:rowOff>
    </xdr:to>
    <xdr:cxnSp macro="">
      <xdr:nvCxnSpPr>
        <xdr:cNvPr id="40" name="Connector: Elbow 39">
          <a:extLst>
            <a:ext uri="{FF2B5EF4-FFF2-40B4-BE49-F238E27FC236}">
              <a16:creationId xmlns:a16="http://schemas.microsoft.com/office/drawing/2014/main" id="{BAF0F2F4-A8E8-4326-98D6-152ED3475517}"/>
            </a:ext>
          </a:extLst>
        </xdr:cNvPr>
        <xdr:cNvCxnSpPr>
          <a:stCxn id="38" idx="1"/>
          <a:endCxn id="42" idx="3"/>
        </xdr:cNvCxnSpPr>
      </xdr:nvCxnSpPr>
      <xdr:spPr>
        <a:xfrm rot="10800000" flipV="1">
          <a:off x="12886760" y="461565"/>
          <a:ext cx="1252763" cy="88957"/>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81642</xdr:colOff>
      <xdr:row>0</xdr:row>
      <xdr:rowOff>87539</xdr:rowOff>
    </xdr:from>
    <xdr:to>
      <xdr:col>19</xdr:col>
      <xdr:colOff>39915</xdr:colOff>
      <xdr:row>5</xdr:row>
      <xdr:rowOff>84818</xdr:rowOff>
    </xdr:to>
    <xdr:sp macro="" textlink="">
      <xdr:nvSpPr>
        <xdr:cNvPr id="42" name="Rectangle 41">
          <a:extLst>
            <a:ext uri="{FF2B5EF4-FFF2-40B4-BE49-F238E27FC236}">
              <a16:creationId xmlns:a16="http://schemas.microsoft.com/office/drawing/2014/main" id="{8550E8DB-59E5-42DD-9EA1-4DF50CF08EEB}"/>
            </a:ext>
          </a:extLst>
        </xdr:cNvPr>
        <xdr:cNvSpPr/>
      </xdr:nvSpPr>
      <xdr:spPr>
        <a:xfrm>
          <a:off x="10899321" y="87539"/>
          <a:ext cx="1795237" cy="90895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869155</xdr:colOff>
      <xdr:row>10</xdr:row>
      <xdr:rowOff>380999</xdr:rowOff>
    </xdr:from>
    <xdr:to>
      <xdr:col>26</xdr:col>
      <xdr:colOff>11904</xdr:colOff>
      <xdr:row>19</xdr:row>
      <xdr:rowOff>23812</xdr:rowOff>
    </xdr:to>
    <xdr:sp macro="" textlink="">
      <xdr:nvSpPr>
        <xdr:cNvPr id="53" name="Rectangle 52">
          <a:extLst>
            <a:ext uri="{FF2B5EF4-FFF2-40B4-BE49-F238E27FC236}">
              <a16:creationId xmlns:a16="http://schemas.microsoft.com/office/drawing/2014/main" id="{9A7123DA-89B2-4DB6-8040-9831951D9299}"/>
            </a:ext>
          </a:extLst>
        </xdr:cNvPr>
        <xdr:cNvSpPr/>
      </xdr:nvSpPr>
      <xdr:spPr>
        <a:xfrm>
          <a:off x="14930436" y="2143124"/>
          <a:ext cx="5691187" cy="1690688"/>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8733</xdr:colOff>
      <xdr:row>14</xdr:row>
      <xdr:rowOff>192087</xdr:rowOff>
    </xdr:from>
    <xdr:to>
      <xdr:col>21</xdr:col>
      <xdr:colOff>865981</xdr:colOff>
      <xdr:row>22</xdr:row>
      <xdr:rowOff>115887</xdr:rowOff>
    </xdr:to>
    <xdr:cxnSp macro="">
      <xdr:nvCxnSpPr>
        <xdr:cNvPr id="54" name="Connector: Elbow 53">
          <a:extLst>
            <a:ext uri="{FF2B5EF4-FFF2-40B4-BE49-F238E27FC236}">
              <a16:creationId xmlns:a16="http://schemas.microsoft.com/office/drawing/2014/main" id="{95DC61CA-D098-47B4-A052-898FDDEE99C2}"/>
            </a:ext>
          </a:extLst>
        </xdr:cNvPr>
        <xdr:cNvCxnSpPr>
          <a:stCxn id="53" idx="1"/>
          <a:endCxn id="57" idx="3"/>
        </xdr:cNvCxnSpPr>
      </xdr:nvCxnSpPr>
      <xdr:spPr>
        <a:xfrm rot="10800000" flipV="1">
          <a:off x="12855577" y="2990056"/>
          <a:ext cx="2071685" cy="1435894"/>
        </a:xfrm>
        <a:prstGeom prst="bentConnector3">
          <a:avLst>
            <a:gd name="adj1" fmla="val 50000"/>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77789</xdr:colOff>
      <xdr:row>15</xdr:row>
      <xdr:rowOff>160338</xdr:rowOff>
    </xdr:from>
    <xdr:to>
      <xdr:col>19</xdr:col>
      <xdr:colOff>8732</xdr:colOff>
      <xdr:row>26</xdr:row>
      <xdr:rowOff>59531</xdr:rowOff>
    </xdr:to>
    <xdr:sp macro="" textlink="">
      <xdr:nvSpPr>
        <xdr:cNvPr id="57" name="Rectangle 56">
          <a:extLst>
            <a:ext uri="{FF2B5EF4-FFF2-40B4-BE49-F238E27FC236}">
              <a16:creationId xmlns:a16="http://schemas.microsoft.com/office/drawing/2014/main" id="{B372F91C-C199-4D0B-982F-220D0573BE17}"/>
            </a:ext>
          </a:extLst>
        </xdr:cNvPr>
        <xdr:cNvSpPr/>
      </xdr:nvSpPr>
      <xdr:spPr>
        <a:xfrm>
          <a:off x="9888539" y="3160713"/>
          <a:ext cx="2967037" cy="2530474"/>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428624</xdr:colOff>
      <xdr:row>6</xdr:row>
      <xdr:rowOff>107157</xdr:rowOff>
    </xdr:from>
    <xdr:to>
      <xdr:col>26</xdr:col>
      <xdr:colOff>318294</xdr:colOff>
      <xdr:row>10</xdr:row>
      <xdr:rowOff>298452</xdr:rowOff>
    </xdr:to>
    <xdr:sp macro="" textlink="">
      <xdr:nvSpPr>
        <xdr:cNvPr id="59" name="TextBox 58">
          <a:extLst>
            <a:ext uri="{FF2B5EF4-FFF2-40B4-BE49-F238E27FC236}">
              <a16:creationId xmlns:a16="http://schemas.microsoft.com/office/drawing/2014/main" id="{1A439F26-062C-4407-8B71-C0B0B739DF35}"/>
            </a:ext>
          </a:extLst>
        </xdr:cNvPr>
        <xdr:cNvSpPr txBox="1"/>
      </xdr:nvSpPr>
      <xdr:spPr>
        <a:xfrm>
          <a:off x="14489905" y="1202532"/>
          <a:ext cx="6164264" cy="858045"/>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"Mechanisms of Unintentional Child Injuries" section. Placeholder text is provided, but you can edit the text in the </a:t>
          </a:r>
          <a:r>
            <a:rPr lang="en-US" sz="1600" b="1" baseline="0"/>
            <a:t>SER Fillable Form.</a:t>
          </a:r>
          <a:endParaRPr lang="en-US" sz="1600" b="1"/>
        </a:p>
      </xdr:txBody>
    </xdr:sp>
    <xdr:clientData/>
  </xdr:twoCellAnchor>
  <xdr:twoCellAnchor>
    <xdr:from>
      <xdr:col>0</xdr:col>
      <xdr:colOff>1</xdr:colOff>
      <xdr:row>17</xdr:row>
      <xdr:rowOff>50799</xdr:rowOff>
    </xdr:from>
    <xdr:to>
      <xdr:col>6</xdr:col>
      <xdr:colOff>178595</xdr:colOff>
      <xdr:row>23</xdr:row>
      <xdr:rowOff>84140</xdr:rowOff>
    </xdr:to>
    <xdr:sp macro="" textlink="">
      <xdr:nvSpPr>
        <xdr:cNvPr id="68" name="TextBox 67">
          <a:extLst>
            <a:ext uri="{FF2B5EF4-FFF2-40B4-BE49-F238E27FC236}">
              <a16:creationId xmlns:a16="http://schemas.microsoft.com/office/drawing/2014/main" id="{55349C27-AB76-49B4-BB46-9BA963C2D126}"/>
            </a:ext>
          </a:extLst>
        </xdr:cNvPr>
        <xdr:cNvSpPr txBox="1"/>
      </xdr:nvSpPr>
      <xdr:spPr>
        <a:xfrm>
          <a:off x="1" y="3455987"/>
          <a:ext cx="4857750" cy="110490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Unintentional Child Injuries" section. Placeholder text is provided, but you can edit the text in the </a:t>
          </a:r>
          <a:r>
            <a:rPr lang="en-US" sz="1600" b="1" baseline="0"/>
            <a:t>SER Fillable Form.</a:t>
          </a:r>
          <a:endParaRPr lang="en-US" sz="1600" b="1"/>
        </a:p>
      </xdr:txBody>
    </xdr:sp>
    <xdr:clientData/>
  </xdr:twoCellAnchor>
  <xdr:twoCellAnchor>
    <xdr:from>
      <xdr:col>0</xdr:col>
      <xdr:colOff>103982</xdr:colOff>
      <xdr:row>68</xdr:row>
      <xdr:rowOff>103982</xdr:rowOff>
    </xdr:from>
    <xdr:to>
      <xdr:col>7</xdr:col>
      <xdr:colOff>107156</xdr:colOff>
      <xdr:row>87</xdr:row>
      <xdr:rowOff>-1</xdr:rowOff>
    </xdr:to>
    <xdr:graphicFrame macro="">
      <xdr:nvGraphicFramePr>
        <xdr:cNvPr id="86" name="Chart 85">
          <a:extLst>
            <a:ext uri="{FF2B5EF4-FFF2-40B4-BE49-F238E27FC236}">
              <a16:creationId xmlns:a16="http://schemas.microsoft.com/office/drawing/2014/main" id="{0B5ED6EE-C88A-4088-91F1-6BEE09DA3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464344</xdr:colOff>
      <xdr:row>64</xdr:row>
      <xdr:rowOff>333373</xdr:rowOff>
    </xdr:from>
    <xdr:to>
      <xdr:col>13</xdr:col>
      <xdr:colOff>373064</xdr:colOff>
      <xdr:row>80</xdr:row>
      <xdr:rowOff>47625</xdr:rowOff>
    </xdr:to>
    <xdr:sp macro="" textlink="">
      <xdr:nvSpPr>
        <xdr:cNvPr id="87" name="Rectangle 86">
          <a:extLst>
            <a:ext uri="{FF2B5EF4-FFF2-40B4-BE49-F238E27FC236}">
              <a16:creationId xmlns:a16="http://schemas.microsoft.com/office/drawing/2014/main" id="{35861ECF-4F46-47F9-8F73-AE2FDA25B568}"/>
            </a:ext>
          </a:extLst>
        </xdr:cNvPr>
        <xdr:cNvSpPr/>
      </xdr:nvSpPr>
      <xdr:spPr>
        <a:xfrm>
          <a:off x="6631782" y="12882561"/>
          <a:ext cx="2944813" cy="278606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65882</xdr:colOff>
      <xdr:row>68</xdr:row>
      <xdr:rowOff>107157</xdr:rowOff>
    </xdr:from>
    <xdr:to>
      <xdr:col>7</xdr:col>
      <xdr:colOff>122237</xdr:colOff>
      <xdr:row>87</xdr:row>
      <xdr:rowOff>23812</xdr:rowOff>
    </xdr:to>
    <xdr:sp macro="" textlink="">
      <xdr:nvSpPr>
        <xdr:cNvPr id="88" name="Rectangle 87">
          <a:extLst>
            <a:ext uri="{FF2B5EF4-FFF2-40B4-BE49-F238E27FC236}">
              <a16:creationId xmlns:a16="http://schemas.microsoft.com/office/drawing/2014/main" id="{1DAEFFC1-DBB4-468C-A274-FCB98F7F9032}"/>
            </a:ext>
          </a:extLst>
        </xdr:cNvPr>
        <xdr:cNvSpPr/>
      </xdr:nvSpPr>
      <xdr:spPr>
        <a:xfrm>
          <a:off x="65882" y="12918282"/>
          <a:ext cx="5342730" cy="308371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16272</xdr:colOff>
      <xdr:row>68</xdr:row>
      <xdr:rowOff>107156</xdr:rowOff>
    </xdr:from>
    <xdr:to>
      <xdr:col>8</xdr:col>
      <xdr:colOff>464344</xdr:colOff>
      <xdr:row>71</xdr:row>
      <xdr:rowOff>154779</xdr:rowOff>
    </xdr:to>
    <xdr:cxnSp macro="">
      <xdr:nvCxnSpPr>
        <xdr:cNvPr id="89" name="Connector: Elbow 88">
          <a:extLst>
            <a:ext uri="{FF2B5EF4-FFF2-40B4-BE49-F238E27FC236}">
              <a16:creationId xmlns:a16="http://schemas.microsoft.com/office/drawing/2014/main" id="{BD2A1EFA-D802-4B6E-B22E-194EAA3D6A1C}"/>
            </a:ext>
          </a:extLst>
        </xdr:cNvPr>
        <xdr:cNvCxnSpPr>
          <a:stCxn id="86" idx="0"/>
          <a:endCxn id="87" idx="1"/>
        </xdr:cNvCxnSpPr>
      </xdr:nvCxnSpPr>
      <xdr:spPr>
        <a:xfrm rot="16200000" flipH="1">
          <a:off x="4449168" y="12092979"/>
          <a:ext cx="619123" cy="3746104"/>
        </a:xfrm>
        <a:prstGeom prst="bentConnector4">
          <a:avLst>
            <a:gd name="adj1" fmla="val -36923"/>
            <a:gd name="adj2" fmla="val 87085"/>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925512</xdr:colOff>
      <xdr:row>57</xdr:row>
      <xdr:rowOff>88898</xdr:rowOff>
    </xdr:from>
    <xdr:to>
      <xdr:col>7</xdr:col>
      <xdr:colOff>11906</xdr:colOff>
      <xdr:row>65</xdr:row>
      <xdr:rowOff>71437</xdr:rowOff>
    </xdr:to>
    <xdr:sp macro="" textlink="">
      <xdr:nvSpPr>
        <xdr:cNvPr id="96" name="Rectangle 95">
          <a:extLst>
            <a:ext uri="{FF2B5EF4-FFF2-40B4-BE49-F238E27FC236}">
              <a16:creationId xmlns:a16="http://schemas.microsoft.com/office/drawing/2014/main" id="{876410EC-78FD-43A7-A11B-C15D6DE5F324}"/>
            </a:ext>
          </a:extLst>
        </xdr:cNvPr>
        <xdr:cNvSpPr/>
      </xdr:nvSpPr>
      <xdr:spPr>
        <a:xfrm>
          <a:off x="2247106" y="11066461"/>
          <a:ext cx="3325019" cy="175657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163513</xdr:colOff>
      <xdr:row>51</xdr:row>
      <xdr:rowOff>130968</xdr:rowOff>
    </xdr:from>
    <xdr:to>
      <xdr:col>7</xdr:col>
      <xdr:colOff>261937</xdr:colOff>
      <xdr:row>56</xdr:row>
      <xdr:rowOff>161926</xdr:rowOff>
    </xdr:to>
    <xdr:sp macro="" textlink="">
      <xdr:nvSpPr>
        <xdr:cNvPr id="97" name="TextBox 96">
          <a:extLst>
            <a:ext uri="{FF2B5EF4-FFF2-40B4-BE49-F238E27FC236}">
              <a16:creationId xmlns:a16="http://schemas.microsoft.com/office/drawing/2014/main" id="{93C531BC-1360-47E4-BB2D-82ACB2390EE2}"/>
            </a:ext>
          </a:extLst>
        </xdr:cNvPr>
        <xdr:cNvSpPr txBox="1"/>
      </xdr:nvSpPr>
      <xdr:spPr>
        <a:xfrm>
          <a:off x="163513" y="10108406"/>
          <a:ext cx="5658643" cy="864395"/>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"Unintentional Child Injuries by Age and Sex" section. Placeholder text is provided, but you can edit the text in the </a:t>
          </a:r>
          <a:r>
            <a:rPr lang="en-US" sz="1600" b="1" baseline="0"/>
            <a:t>SER Fillable Form.</a:t>
          </a:r>
          <a:endParaRPr lang="en-US" sz="1600" b="1"/>
        </a:p>
      </xdr:txBody>
    </xdr:sp>
    <xdr:clientData/>
  </xdr:twoCellAnchor>
  <xdr:twoCellAnchor>
    <xdr:from>
      <xdr:col>8</xdr:col>
      <xdr:colOff>484981</xdr:colOff>
      <xdr:row>59</xdr:row>
      <xdr:rowOff>47625</xdr:rowOff>
    </xdr:from>
    <xdr:to>
      <xdr:col>13</xdr:col>
      <xdr:colOff>321469</xdr:colOff>
      <xdr:row>64</xdr:row>
      <xdr:rowOff>261937</xdr:rowOff>
    </xdr:to>
    <xdr:sp macro="" textlink="">
      <xdr:nvSpPr>
        <xdr:cNvPr id="98" name="Rectangle 97">
          <a:extLst>
            <a:ext uri="{FF2B5EF4-FFF2-40B4-BE49-F238E27FC236}">
              <a16:creationId xmlns:a16="http://schemas.microsoft.com/office/drawing/2014/main" id="{897A3D18-2F0B-4038-83AF-26BC15445A5D}"/>
            </a:ext>
          </a:extLst>
        </xdr:cNvPr>
        <xdr:cNvSpPr/>
      </xdr:nvSpPr>
      <xdr:spPr>
        <a:xfrm>
          <a:off x="6652419" y="11394281"/>
          <a:ext cx="2872581" cy="1416844"/>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8731</xdr:colOff>
      <xdr:row>59</xdr:row>
      <xdr:rowOff>44450</xdr:rowOff>
    </xdr:from>
    <xdr:to>
      <xdr:col>11</xdr:col>
      <xdr:colOff>101203</xdr:colOff>
      <xdr:row>61</xdr:row>
      <xdr:rowOff>94852</xdr:rowOff>
    </xdr:to>
    <xdr:cxnSp macro="">
      <xdr:nvCxnSpPr>
        <xdr:cNvPr id="99" name="Connector: Elbow 98">
          <a:extLst>
            <a:ext uri="{FF2B5EF4-FFF2-40B4-BE49-F238E27FC236}">
              <a16:creationId xmlns:a16="http://schemas.microsoft.com/office/drawing/2014/main" id="{E98FB4D7-2E49-4C24-AFDB-5BC3718D5EDC}"/>
            </a:ext>
          </a:extLst>
        </xdr:cNvPr>
        <xdr:cNvCxnSpPr>
          <a:stCxn id="96" idx="3"/>
          <a:endCxn id="98" idx="0"/>
        </xdr:cNvCxnSpPr>
      </xdr:nvCxnSpPr>
      <xdr:spPr>
        <a:xfrm flipV="1">
          <a:off x="5568950" y="11391106"/>
          <a:ext cx="2521347" cy="645715"/>
        </a:xfrm>
        <a:prstGeom prst="bentConnector4">
          <a:avLst>
            <a:gd name="adj1" fmla="val 21549"/>
            <a:gd name="adj2" fmla="val 219525"/>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503237</xdr:colOff>
      <xdr:row>77</xdr:row>
      <xdr:rowOff>59531</xdr:rowOff>
    </xdr:from>
    <xdr:to>
      <xdr:col>25</xdr:col>
      <xdr:colOff>829471</xdr:colOff>
      <xdr:row>97</xdr:row>
      <xdr:rowOff>5556</xdr:rowOff>
    </xdr:to>
    <xdr:graphicFrame macro="">
      <xdr:nvGraphicFramePr>
        <xdr:cNvPr id="102" name="Chart 101">
          <a:extLst>
            <a:ext uri="{FF2B5EF4-FFF2-40B4-BE49-F238E27FC236}">
              <a16:creationId xmlns:a16="http://schemas.microsoft.com/office/drawing/2014/main" id="{656E006D-8222-4E67-84D7-964A32B7A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20</xdr:col>
      <xdr:colOff>583406</xdr:colOff>
      <xdr:row>62</xdr:row>
      <xdr:rowOff>163513</xdr:rowOff>
    </xdr:from>
    <xdr:to>
      <xdr:col>25</xdr:col>
      <xdr:colOff>103979</xdr:colOff>
      <xdr:row>70</xdr:row>
      <xdr:rowOff>35720</xdr:rowOff>
    </xdr:to>
    <xdr:sp macro="" textlink="">
      <xdr:nvSpPr>
        <xdr:cNvPr id="112" name="Rectangle 111">
          <a:extLst>
            <a:ext uri="{FF2B5EF4-FFF2-40B4-BE49-F238E27FC236}">
              <a16:creationId xmlns:a16="http://schemas.microsoft.com/office/drawing/2014/main" id="{1A2C993C-0BB2-4096-B819-8F8DCAE0BDE4}"/>
            </a:ext>
          </a:extLst>
        </xdr:cNvPr>
        <xdr:cNvSpPr/>
      </xdr:nvSpPr>
      <xdr:spPr>
        <a:xfrm>
          <a:off x="14037469" y="12307888"/>
          <a:ext cx="5449885" cy="1681957"/>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500063</xdr:colOff>
      <xdr:row>66</xdr:row>
      <xdr:rowOff>2779</xdr:rowOff>
    </xdr:from>
    <xdr:to>
      <xdr:col>20</xdr:col>
      <xdr:colOff>580232</xdr:colOff>
      <xdr:row>68</xdr:row>
      <xdr:rowOff>196056</xdr:rowOff>
    </xdr:to>
    <xdr:cxnSp macro="">
      <xdr:nvCxnSpPr>
        <xdr:cNvPr id="113" name="Connector: Elbow 112">
          <a:extLst>
            <a:ext uri="{FF2B5EF4-FFF2-40B4-BE49-F238E27FC236}">
              <a16:creationId xmlns:a16="http://schemas.microsoft.com/office/drawing/2014/main" id="{13A6B431-FE64-4D42-8530-ADF8DCF5C0D6}"/>
            </a:ext>
          </a:extLst>
        </xdr:cNvPr>
        <xdr:cNvCxnSpPr>
          <a:stCxn id="112" idx="1"/>
          <a:endCxn id="114" idx="3"/>
        </xdr:cNvCxnSpPr>
      </xdr:nvCxnSpPr>
      <xdr:spPr>
        <a:xfrm rot="10800000" flipV="1">
          <a:off x="12739688" y="13147279"/>
          <a:ext cx="1294607" cy="598090"/>
        </a:xfrm>
        <a:prstGeom prst="bentConnector3">
          <a:avLst>
            <a:gd name="adj1" fmla="val 50000"/>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44450</xdr:colOff>
      <xdr:row>58</xdr:row>
      <xdr:rowOff>160338</xdr:rowOff>
    </xdr:from>
    <xdr:to>
      <xdr:col>18</xdr:col>
      <xdr:colOff>500062</xdr:colOff>
      <xdr:row>83</xdr:row>
      <xdr:rowOff>65086</xdr:rowOff>
    </xdr:to>
    <xdr:sp macro="" textlink="">
      <xdr:nvSpPr>
        <xdr:cNvPr id="114" name="Rectangle 113">
          <a:extLst>
            <a:ext uri="{FF2B5EF4-FFF2-40B4-BE49-F238E27FC236}">
              <a16:creationId xmlns:a16="http://schemas.microsoft.com/office/drawing/2014/main" id="{003FA81E-568F-45B4-8C45-DF549287A30D}"/>
            </a:ext>
          </a:extLst>
        </xdr:cNvPr>
        <xdr:cNvSpPr/>
      </xdr:nvSpPr>
      <xdr:spPr>
        <a:xfrm>
          <a:off x="9855200" y="11304588"/>
          <a:ext cx="2884487" cy="488156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95250</xdr:colOff>
      <xdr:row>58</xdr:row>
      <xdr:rowOff>190500</xdr:rowOff>
    </xdr:from>
    <xdr:to>
      <xdr:col>25</xdr:col>
      <xdr:colOff>597696</xdr:colOff>
      <xdr:row>62</xdr:row>
      <xdr:rowOff>48420</xdr:rowOff>
    </xdr:to>
    <xdr:sp macro="" textlink="">
      <xdr:nvSpPr>
        <xdr:cNvPr id="122" name="TextBox 121">
          <a:extLst>
            <a:ext uri="{FF2B5EF4-FFF2-40B4-BE49-F238E27FC236}">
              <a16:creationId xmlns:a16="http://schemas.microsoft.com/office/drawing/2014/main" id="{AE725802-F541-48D6-AF9D-7099A40F8313}"/>
            </a:ext>
          </a:extLst>
        </xdr:cNvPr>
        <xdr:cNvSpPr txBox="1"/>
      </xdr:nvSpPr>
      <xdr:spPr>
        <a:xfrm>
          <a:off x="13549313" y="11334750"/>
          <a:ext cx="6431758" cy="858045"/>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"Unintentional Child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18</xdr:col>
      <xdr:colOff>488950</xdr:colOff>
      <xdr:row>87</xdr:row>
      <xdr:rowOff>34131</xdr:rowOff>
    </xdr:from>
    <xdr:to>
      <xdr:col>20</xdr:col>
      <xdr:colOff>506413</xdr:colOff>
      <xdr:row>90</xdr:row>
      <xdr:rowOff>130969</xdr:rowOff>
    </xdr:to>
    <xdr:cxnSp macro="">
      <xdr:nvCxnSpPr>
        <xdr:cNvPr id="124" name="Connector: Elbow 123">
          <a:extLst>
            <a:ext uri="{FF2B5EF4-FFF2-40B4-BE49-F238E27FC236}">
              <a16:creationId xmlns:a16="http://schemas.microsoft.com/office/drawing/2014/main" id="{9B4FBF10-AA42-4A3E-A82D-D36B7A6C9B25}"/>
            </a:ext>
          </a:extLst>
        </xdr:cNvPr>
        <xdr:cNvCxnSpPr>
          <a:stCxn id="102" idx="1"/>
          <a:endCxn id="125" idx="3"/>
        </xdr:cNvCxnSpPr>
      </xdr:nvCxnSpPr>
      <xdr:spPr>
        <a:xfrm rot="10800000" flipV="1">
          <a:off x="12728575" y="16821944"/>
          <a:ext cx="1231901" cy="596900"/>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30162</xdr:colOff>
      <xdr:row>83</xdr:row>
      <xdr:rowOff>154780</xdr:rowOff>
    </xdr:from>
    <xdr:to>
      <xdr:col>18</xdr:col>
      <xdr:colOff>488949</xdr:colOff>
      <xdr:row>97</xdr:row>
      <xdr:rowOff>107156</xdr:rowOff>
    </xdr:to>
    <xdr:sp macro="" textlink="">
      <xdr:nvSpPr>
        <xdr:cNvPr id="125" name="Rectangle 124">
          <a:extLst>
            <a:ext uri="{FF2B5EF4-FFF2-40B4-BE49-F238E27FC236}">
              <a16:creationId xmlns:a16="http://schemas.microsoft.com/office/drawing/2014/main" id="{8277B251-F5BE-4209-AF29-767BC47D8FD7}"/>
            </a:ext>
          </a:extLst>
        </xdr:cNvPr>
        <xdr:cNvSpPr/>
      </xdr:nvSpPr>
      <xdr:spPr>
        <a:xfrm>
          <a:off x="9840912" y="16275843"/>
          <a:ext cx="2887662" cy="2286001"/>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520700</xdr:colOff>
      <xdr:row>131</xdr:row>
      <xdr:rowOff>20637</xdr:rowOff>
    </xdr:from>
    <xdr:to>
      <xdr:col>6</xdr:col>
      <xdr:colOff>785813</xdr:colOff>
      <xdr:row>144</xdr:row>
      <xdr:rowOff>11906</xdr:rowOff>
    </xdr:to>
    <xdr:sp macro="" textlink="">
      <xdr:nvSpPr>
        <xdr:cNvPr id="129" name="TextBox 128">
          <a:extLst>
            <a:ext uri="{FF2B5EF4-FFF2-40B4-BE49-F238E27FC236}">
              <a16:creationId xmlns:a16="http://schemas.microsoft.com/office/drawing/2014/main" id="{90CD51A0-0661-456C-8331-D09B29A39F46}"/>
            </a:ext>
          </a:extLst>
        </xdr:cNvPr>
        <xdr:cNvSpPr txBox="1"/>
      </xdr:nvSpPr>
      <xdr:spPr>
        <a:xfrm>
          <a:off x="520700" y="24142700"/>
          <a:ext cx="4944269" cy="2158206"/>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these</a:t>
          </a:r>
          <a:r>
            <a:rPr lang="en-US" sz="1600" b="0" baseline="0"/>
            <a:t> links or other sources to fill in this section on "Cost for Unintentional Child Injuries" </a:t>
          </a:r>
          <a:r>
            <a:rPr lang="en-US" sz="1600" b="1" baseline="0"/>
            <a:t>in the SER Fillable Form </a:t>
          </a:r>
          <a:r>
            <a:rPr lang="en-US" sz="1600" b="0" baseline="0"/>
            <a:t>for your state/jurisdiction:</a:t>
          </a:r>
        </a:p>
        <a:p>
          <a:pPr algn="ctr"/>
          <a:endParaRPr lang="en-US" sz="1600" b="0" baseline="0"/>
        </a:p>
        <a:p>
          <a:pPr algn="ctr"/>
          <a:r>
            <a:rPr lang="en-US" sz="1600" b="0"/>
            <a:t>https://www.cdc.gov/injury/features/health-econ-cost-of-injury/index.html#Cost-Consequence-Injury-Violence</a:t>
          </a:r>
        </a:p>
        <a:p>
          <a:pPr algn="ctr"/>
          <a:endParaRPr lang="en-US" sz="1600" b="0"/>
        </a:p>
        <a:p>
          <a:pPr algn="ctr"/>
          <a:r>
            <a:rPr lang="en-US" sz="1600" b="0"/>
            <a:t>https://wisqars.cdc.gov/cost/</a:t>
          </a:r>
        </a:p>
      </xdr:txBody>
    </xdr:sp>
    <xdr:clientData/>
  </xdr:twoCellAnchor>
  <xdr:twoCellAnchor>
    <xdr:from>
      <xdr:col>20</xdr:col>
      <xdr:colOff>568325</xdr:colOff>
      <xdr:row>115</xdr:row>
      <xdr:rowOff>163511</xdr:rowOff>
    </xdr:from>
    <xdr:to>
      <xdr:col>23</xdr:col>
      <xdr:colOff>226219</xdr:colOff>
      <xdr:row>129</xdr:row>
      <xdr:rowOff>35718</xdr:rowOff>
    </xdr:to>
    <xdr:sp macro="" textlink="">
      <xdr:nvSpPr>
        <xdr:cNvPr id="130" name="TextBox 129">
          <a:extLst>
            <a:ext uri="{FF2B5EF4-FFF2-40B4-BE49-F238E27FC236}">
              <a16:creationId xmlns:a16="http://schemas.microsoft.com/office/drawing/2014/main" id="{50381260-FF04-4704-99E5-FBB5AC37FAFF}"/>
            </a:ext>
          </a:extLst>
        </xdr:cNvPr>
        <xdr:cNvSpPr txBox="1"/>
      </xdr:nvSpPr>
      <xdr:spPr>
        <a:xfrm>
          <a:off x="14022388" y="21618574"/>
          <a:ext cx="3134519" cy="2205832"/>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This space is for you to provide additional information</a:t>
          </a:r>
          <a:r>
            <a:rPr lang="en-US" sz="1600" b="0" baseline="0"/>
            <a:t> on state/jurisdiction prevention activities, surveillance activities, partnerships, and/or accomplishements/successes related to unintentional child injuries in the </a:t>
          </a:r>
          <a:r>
            <a:rPr lang="en-US" sz="1600" b="1" baseline="0"/>
            <a:t>SER Fillable Form.</a:t>
          </a:r>
          <a:endParaRPr lang="en-US" sz="1600" b="1"/>
        </a:p>
      </xdr:txBody>
    </xdr:sp>
    <xdr:clientData/>
  </xdr:twoCellAnchor>
  <xdr:twoCellAnchor>
    <xdr:from>
      <xdr:col>20</xdr:col>
      <xdr:colOff>382700</xdr:colOff>
      <xdr:row>44</xdr:row>
      <xdr:rowOff>12699</xdr:rowOff>
    </xdr:from>
    <xdr:to>
      <xdr:col>25</xdr:col>
      <xdr:colOff>35719</xdr:colOff>
      <xdr:row>46</xdr:row>
      <xdr:rowOff>142875</xdr:rowOff>
    </xdr:to>
    <xdr:sp macro="" textlink="">
      <xdr:nvSpPr>
        <xdr:cNvPr id="132" name="TextBox 131">
          <a:extLst>
            <a:ext uri="{FF2B5EF4-FFF2-40B4-BE49-F238E27FC236}">
              <a16:creationId xmlns:a16="http://schemas.microsoft.com/office/drawing/2014/main" id="{0DAFA604-A1E2-430A-9269-E55FB0230E0E}"/>
            </a:ext>
          </a:extLst>
        </xdr:cNvPr>
        <xdr:cNvSpPr txBox="1"/>
      </xdr:nvSpPr>
      <xdr:spPr>
        <a:xfrm>
          <a:off x="13836763" y="8823324"/>
          <a:ext cx="5582331" cy="4635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19</xdr:col>
      <xdr:colOff>26987</xdr:colOff>
      <xdr:row>42</xdr:row>
      <xdr:rowOff>160792</xdr:rowOff>
    </xdr:from>
    <xdr:to>
      <xdr:col>20</xdr:col>
      <xdr:colOff>382700</xdr:colOff>
      <xdr:row>45</xdr:row>
      <xdr:rowOff>77788</xdr:rowOff>
    </xdr:to>
    <xdr:cxnSp macro="">
      <xdr:nvCxnSpPr>
        <xdr:cNvPr id="133" name="Connector: Elbow 132">
          <a:extLst>
            <a:ext uri="{FF2B5EF4-FFF2-40B4-BE49-F238E27FC236}">
              <a16:creationId xmlns:a16="http://schemas.microsoft.com/office/drawing/2014/main" id="{BFA1D1F2-00DC-4497-9349-976FE089E436}"/>
            </a:ext>
          </a:extLst>
        </xdr:cNvPr>
        <xdr:cNvCxnSpPr>
          <a:stCxn id="132" idx="1"/>
          <a:endCxn id="134" idx="3"/>
        </xdr:cNvCxnSpPr>
      </xdr:nvCxnSpPr>
      <xdr:spPr>
        <a:xfrm rot="10800000">
          <a:off x="12873831" y="8638042"/>
          <a:ext cx="962932" cy="417059"/>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294027</xdr:colOff>
      <xdr:row>40</xdr:row>
      <xdr:rowOff>31182</xdr:rowOff>
    </xdr:from>
    <xdr:to>
      <xdr:col>19</xdr:col>
      <xdr:colOff>23812</xdr:colOff>
      <xdr:row>45</xdr:row>
      <xdr:rowOff>123711</xdr:rowOff>
    </xdr:to>
    <xdr:sp macro="" textlink="">
      <xdr:nvSpPr>
        <xdr:cNvPr id="134" name="Rectangle 133">
          <a:extLst>
            <a:ext uri="{FF2B5EF4-FFF2-40B4-BE49-F238E27FC236}">
              <a16:creationId xmlns:a16="http://schemas.microsoft.com/office/drawing/2014/main" id="{A0993EC4-B6E6-42DE-8B35-2DF89A390ADA}"/>
            </a:ext>
          </a:extLst>
        </xdr:cNvPr>
        <xdr:cNvSpPr/>
      </xdr:nvSpPr>
      <xdr:spPr>
        <a:xfrm>
          <a:off x="11319215" y="8175057"/>
          <a:ext cx="1551441" cy="925967"/>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103755</xdr:colOff>
      <xdr:row>89</xdr:row>
      <xdr:rowOff>109309</xdr:rowOff>
    </xdr:from>
    <xdr:to>
      <xdr:col>7</xdr:col>
      <xdr:colOff>604043</xdr:colOff>
      <xdr:row>93</xdr:row>
      <xdr:rowOff>127792</xdr:rowOff>
    </xdr:to>
    <xdr:sp macro="" textlink="">
      <xdr:nvSpPr>
        <xdr:cNvPr id="142" name="TextBox 141">
          <a:extLst>
            <a:ext uri="{FF2B5EF4-FFF2-40B4-BE49-F238E27FC236}">
              <a16:creationId xmlns:a16="http://schemas.microsoft.com/office/drawing/2014/main" id="{A5E2A66B-016C-4D4E-A76B-EA540DBD0B85}"/>
            </a:ext>
          </a:extLst>
        </xdr:cNvPr>
        <xdr:cNvSpPr txBox="1"/>
      </xdr:nvSpPr>
      <xdr:spPr>
        <a:xfrm>
          <a:off x="818130" y="17230497"/>
          <a:ext cx="5346132" cy="685233"/>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additional information on your data sources for unintentional</a:t>
          </a:r>
          <a:r>
            <a:rPr lang="en-US" sz="1800" b="0" baseline="0"/>
            <a:t> child injuries in the </a:t>
          </a:r>
          <a:r>
            <a:rPr lang="en-US" sz="1800" b="1" baseline="0"/>
            <a:t>SER Fillable Form.</a:t>
          </a:r>
          <a:endParaRPr lang="en-US" sz="1800" b="0"/>
        </a:p>
      </xdr:txBody>
    </xdr:sp>
    <xdr:clientData/>
  </xdr:twoCellAnchor>
  <xdr:twoCellAnchor>
    <xdr:from>
      <xdr:col>4</xdr:col>
      <xdr:colOff>621790</xdr:colOff>
      <xdr:row>93</xdr:row>
      <xdr:rowOff>124616</xdr:rowOff>
    </xdr:from>
    <xdr:to>
      <xdr:col>11</xdr:col>
      <xdr:colOff>123427</xdr:colOff>
      <xdr:row>97</xdr:row>
      <xdr:rowOff>86517</xdr:rowOff>
    </xdr:to>
    <xdr:cxnSp macro="">
      <xdr:nvCxnSpPr>
        <xdr:cNvPr id="143" name="Connector: Elbow 142">
          <a:extLst>
            <a:ext uri="{FF2B5EF4-FFF2-40B4-BE49-F238E27FC236}">
              <a16:creationId xmlns:a16="http://schemas.microsoft.com/office/drawing/2014/main" id="{3C90B46A-60B7-4D16-AB00-0169B9662B6B}"/>
            </a:ext>
          </a:extLst>
        </xdr:cNvPr>
        <xdr:cNvCxnSpPr>
          <a:stCxn id="142" idx="2"/>
          <a:endCxn id="144" idx="2"/>
        </xdr:cNvCxnSpPr>
      </xdr:nvCxnSpPr>
      <xdr:spPr>
        <a:xfrm rot="16200000" flipH="1">
          <a:off x="5487533" y="15916217"/>
          <a:ext cx="628651" cy="4621325"/>
        </a:xfrm>
        <a:prstGeom prst="bentConnector3">
          <a:avLst>
            <a:gd name="adj1" fmla="val 136364"/>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449260</xdr:colOff>
      <xdr:row>80</xdr:row>
      <xdr:rowOff>122237</xdr:rowOff>
    </xdr:from>
    <xdr:to>
      <xdr:col>13</xdr:col>
      <xdr:colOff>404812</xdr:colOff>
      <xdr:row>97</xdr:row>
      <xdr:rowOff>83343</xdr:rowOff>
    </xdr:to>
    <xdr:sp macro="" textlink="">
      <xdr:nvSpPr>
        <xdr:cNvPr id="144" name="Rectangle 143">
          <a:extLst>
            <a:ext uri="{FF2B5EF4-FFF2-40B4-BE49-F238E27FC236}">
              <a16:creationId xmlns:a16="http://schemas.microsoft.com/office/drawing/2014/main" id="{14CCC04F-5417-4506-8231-FEEECBEA936E}"/>
            </a:ext>
          </a:extLst>
        </xdr:cNvPr>
        <xdr:cNvSpPr/>
      </xdr:nvSpPr>
      <xdr:spPr>
        <a:xfrm>
          <a:off x="6616698" y="15743237"/>
          <a:ext cx="2991645" cy="2794794"/>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126604</xdr:colOff>
      <xdr:row>131</xdr:row>
      <xdr:rowOff>20636</xdr:rowOff>
    </xdr:from>
    <xdr:to>
      <xdr:col>8</xdr:col>
      <xdr:colOff>359566</xdr:colOff>
      <xdr:row>137</xdr:row>
      <xdr:rowOff>2776</xdr:rowOff>
    </xdr:to>
    <xdr:cxnSp macro="">
      <xdr:nvCxnSpPr>
        <xdr:cNvPr id="154" name="Connector: Elbow 153">
          <a:extLst>
            <a:ext uri="{FF2B5EF4-FFF2-40B4-BE49-F238E27FC236}">
              <a16:creationId xmlns:a16="http://schemas.microsoft.com/office/drawing/2014/main" id="{16CF023F-1C03-4AD4-BD90-81DFC4DE30CF}"/>
            </a:ext>
          </a:extLst>
        </xdr:cNvPr>
        <xdr:cNvCxnSpPr>
          <a:stCxn id="129" idx="0"/>
          <a:endCxn id="155" idx="1"/>
        </xdr:cNvCxnSpPr>
      </xdr:nvCxnSpPr>
      <xdr:spPr>
        <a:xfrm rot="16200000" flipH="1">
          <a:off x="4270374" y="22868335"/>
          <a:ext cx="982265" cy="3530994"/>
        </a:xfrm>
        <a:prstGeom prst="bentConnector4">
          <a:avLst>
            <a:gd name="adj1" fmla="val -23273"/>
            <a:gd name="adj2" fmla="val 85006"/>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359566</xdr:colOff>
      <xdr:row>126</xdr:row>
      <xdr:rowOff>107155</xdr:rowOff>
    </xdr:from>
    <xdr:to>
      <xdr:col>13</xdr:col>
      <xdr:colOff>321468</xdr:colOff>
      <xdr:row>147</xdr:row>
      <xdr:rowOff>71436</xdr:rowOff>
    </xdr:to>
    <xdr:sp macro="" textlink="">
      <xdr:nvSpPr>
        <xdr:cNvPr id="155" name="Rectangle 154">
          <a:extLst>
            <a:ext uri="{FF2B5EF4-FFF2-40B4-BE49-F238E27FC236}">
              <a16:creationId xmlns:a16="http://schemas.microsoft.com/office/drawing/2014/main" id="{05950FAD-E5F6-46E8-80B4-6460BF21A891}"/>
            </a:ext>
          </a:extLst>
        </xdr:cNvPr>
        <xdr:cNvSpPr/>
      </xdr:nvSpPr>
      <xdr:spPr>
        <a:xfrm>
          <a:off x="6527004" y="23395780"/>
          <a:ext cx="2997995" cy="3464719"/>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396931</xdr:colOff>
      <xdr:row>129</xdr:row>
      <xdr:rowOff>35717</xdr:rowOff>
    </xdr:from>
    <xdr:to>
      <xdr:col>22</xdr:col>
      <xdr:colOff>647305</xdr:colOff>
      <xdr:row>151</xdr:row>
      <xdr:rowOff>130967</xdr:rowOff>
    </xdr:to>
    <xdr:cxnSp macro="">
      <xdr:nvCxnSpPr>
        <xdr:cNvPr id="160" name="Connector: Elbow 159">
          <a:extLst>
            <a:ext uri="{FF2B5EF4-FFF2-40B4-BE49-F238E27FC236}">
              <a16:creationId xmlns:a16="http://schemas.microsoft.com/office/drawing/2014/main" id="{8D121CBB-AEDB-4985-B1A9-6D0CA9F7205B}"/>
            </a:ext>
          </a:extLst>
        </xdr:cNvPr>
        <xdr:cNvCxnSpPr>
          <a:stCxn id="130" idx="2"/>
          <a:endCxn id="161" idx="2"/>
        </xdr:cNvCxnSpPr>
      </xdr:nvCxnSpPr>
      <xdr:spPr>
        <a:xfrm rot="5400000">
          <a:off x="11624696" y="23621828"/>
          <a:ext cx="3762375" cy="4167530"/>
        </a:xfrm>
        <a:prstGeom prst="bentConnector3">
          <a:avLst>
            <a:gd name="adj1" fmla="val 106076"/>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162830</xdr:colOff>
      <xdr:row>111</xdr:row>
      <xdr:rowOff>160336</xdr:rowOff>
    </xdr:from>
    <xdr:to>
      <xdr:col>19</xdr:col>
      <xdr:colOff>23812</xdr:colOff>
      <xdr:row>151</xdr:row>
      <xdr:rowOff>130968</xdr:rowOff>
    </xdr:to>
    <xdr:sp macro="" textlink="">
      <xdr:nvSpPr>
        <xdr:cNvPr id="161" name="Rectangle 160">
          <a:extLst>
            <a:ext uri="{FF2B5EF4-FFF2-40B4-BE49-F238E27FC236}">
              <a16:creationId xmlns:a16="http://schemas.microsoft.com/office/drawing/2014/main" id="{581BFC88-E43B-4749-9EA7-08245D98B710}"/>
            </a:ext>
          </a:extLst>
        </xdr:cNvPr>
        <xdr:cNvSpPr/>
      </xdr:nvSpPr>
      <xdr:spPr>
        <a:xfrm>
          <a:off x="9973580" y="20948649"/>
          <a:ext cx="2897076" cy="6638132"/>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khan/AppData/Local/Microsoft/Windows/INetCache/Content.Outlook/YS2HN4AW/Child%20Injuries%20SER%20for%20Karen%20review_8.22.22-k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_Updated Instructions"/>
      <sheetName val=" B_Populations"/>
      <sheetName val="C_Year 1"/>
      <sheetName val="D_Year 2"/>
      <sheetName val="E_Year 3"/>
      <sheetName val="F_Year 4"/>
      <sheetName val="G_Year 5"/>
      <sheetName val="H_Table 1"/>
      <sheetName val="I_Figure 1"/>
      <sheetName val="J_Figure 2"/>
      <sheetName val="K_Optional Figure 3"/>
      <sheetName val="L_Report"/>
    </sheetNames>
    <sheetDataSet>
      <sheetData sheetId="0"/>
      <sheetData sheetId="1"/>
      <sheetData sheetId="2">
        <row r="9">
          <cell r="C9">
            <v>0</v>
          </cell>
        </row>
      </sheetData>
      <sheetData sheetId="3">
        <row r="9">
          <cell r="C9">
            <v>0</v>
          </cell>
        </row>
      </sheetData>
      <sheetData sheetId="4">
        <row r="9">
          <cell r="C9">
            <v>0</v>
          </cell>
        </row>
      </sheetData>
      <sheetData sheetId="5">
        <row r="9">
          <cell r="C9">
            <v>0</v>
          </cell>
        </row>
      </sheetData>
      <sheetData sheetId="6">
        <row r="9">
          <cell r="C9">
            <v>0</v>
          </cell>
        </row>
      </sheetData>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EED5A-5380-4046-8415-5F1C8F1E67EB}">
  <dimension ref="A1:Y83"/>
  <sheetViews>
    <sheetView zoomScale="90" zoomScaleNormal="90" workbookViewId="0">
      <selection activeCell="J22" sqref="J22"/>
    </sheetView>
  </sheetViews>
  <sheetFormatPr defaultColWidth="8.54296875" defaultRowHeight="14.5" x14ac:dyDescent="0.35"/>
  <cols>
    <col min="1" max="1" width="36.1796875" style="217" customWidth="1"/>
    <col min="2" max="2" width="58.7265625" style="218" customWidth="1"/>
    <col min="3" max="3" width="50.1796875" style="219" customWidth="1"/>
    <col min="4" max="16384" width="8.54296875" style="1"/>
  </cols>
  <sheetData>
    <row r="1" spans="1:25" x14ac:dyDescent="0.35">
      <c r="D1" s="166"/>
      <c r="E1" s="166"/>
      <c r="F1" s="166"/>
      <c r="G1" s="166"/>
      <c r="H1" s="166"/>
    </row>
    <row r="4" spans="1:25" ht="139.5" customHeight="1" x14ac:dyDescent="0.35"/>
    <row r="5" spans="1:25" ht="102" customHeight="1" thickBot="1" x14ac:dyDescent="0.65">
      <c r="A5" s="220" t="s">
        <v>191</v>
      </c>
      <c r="B5" s="221"/>
      <c r="C5" s="1"/>
      <c r="D5" s="222" t="s">
        <v>0</v>
      </c>
      <c r="E5" s="2"/>
      <c r="F5" s="2"/>
      <c r="G5" s="2"/>
      <c r="H5" s="2"/>
      <c r="I5" s="2"/>
      <c r="J5" s="2"/>
      <c r="K5" s="2"/>
      <c r="L5" s="2"/>
      <c r="M5" s="2"/>
      <c r="N5" s="2"/>
      <c r="O5" s="2"/>
      <c r="R5" s="223" t="s">
        <v>1</v>
      </c>
      <c r="S5" s="3"/>
      <c r="T5" s="3"/>
      <c r="U5" s="3"/>
      <c r="V5" s="3"/>
      <c r="W5" s="3"/>
      <c r="X5" s="3"/>
      <c r="Y5" s="3"/>
    </row>
    <row r="6" spans="1:25" ht="38.15" customHeight="1" x14ac:dyDescent="0.35">
      <c r="A6" s="224" t="s">
        <v>2</v>
      </c>
      <c r="B6" s="225" t="s">
        <v>3</v>
      </c>
      <c r="C6" s="1"/>
    </row>
    <row r="7" spans="1:25" ht="85.5" customHeight="1" x14ac:dyDescent="0.25">
      <c r="A7" s="269" t="s">
        <v>224</v>
      </c>
      <c r="B7" s="270"/>
      <c r="C7" s="1"/>
    </row>
    <row r="8" spans="1:25" ht="22" customHeight="1" x14ac:dyDescent="0.25">
      <c r="A8" s="265" t="s">
        <v>4</v>
      </c>
      <c r="B8" s="263" t="s">
        <v>5</v>
      </c>
      <c r="C8" s="1"/>
    </row>
    <row r="9" spans="1:25" ht="46.5" customHeight="1" x14ac:dyDescent="0.25">
      <c r="A9" s="262" t="s">
        <v>6</v>
      </c>
      <c r="B9" s="263" t="s">
        <v>7</v>
      </c>
      <c r="C9" s="1"/>
    </row>
    <row r="10" spans="1:25" ht="115.5" customHeight="1" x14ac:dyDescent="0.25">
      <c r="A10" s="262" t="s">
        <v>8</v>
      </c>
      <c r="B10" s="264" t="s">
        <v>9</v>
      </c>
      <c r="C10" s="1"/>
    </row>
    <row r="11" spans="1:25" ht="31.5" customHeight="1" x14ac:dyDescent="0.25">
      <c r="A11" s="262" t="s">
        <v>10</v>
      </c>
      <c r="B11" s="263" t="s">
        <v>11</v>
      </c>
      <c r="C11" s="1"/>
    </row>
    <row r="12" spans="1:25" ht="36.65" customHeight="1" x14ac:dyDescent="0.25">
      <c r="A12" s="262" t="s">
        <v>12</v>
      </c>
      <c r="B12" s="263" t="s">
        <v>13</v>
      </c>
      <c r="C12" s="1"/>
    </row>
    <row r="13" spans="1:25" ht="45" customHeight="1" x14ac:dyDescent="0.25">
      <c r="A13" s="262" t="s">
        <v>14</v>
      </c>
      <c r="B13" s="263" t="s">
        <v>15</v>
      </c>
      <c r="C13" s="1"/>
    </row>
    <row r="14" spans="1:25" ht="64" customHeight="1" x14ac:dyDescent="0.25">
      <c r="A14" s="262" t="s">
        <v>16</v>
      </c>
      <c r="B14" s="263" t="s">
        <v>17</v>
      </c>
      <c r="C14" s="1"/>
    </row>
    <row r="15" spans="1:25" ht="29.5" customHeight="1" x14ac:dyDescent="0.25">
      <c r="A15" s="262" t="s">
        <v>18</v>
      </c>
      <c r="B15" s="263" t="s">
        <v>19</v>
      </c>
      <c r="C15" s="1"/>
    </row>
    <row r="16" spans="1:25" ht="23.5" customHeight="1" x14ac:dyDescent="0.25">
      <c r="A16" s="265" t="s">
        <v>20</v>
      </c>
      <c r="B16" s="263" t="s">
        <v>21</v>
      </c>
      <c r="C16" s="1"/>
    </row>
    <row r="17" spans="1:3" ht="41.5" customHeight="1" x14ac:dyDescent="0.25">
      <c r="A17" s="262" t="s">
        <v>22</v>
      </c>
      <c r="B17" s="263" t="s">
        <v>23</v>
      </c>
      <c r="C17" s="1"/>
    </row>
    <row r="18" spans="1:3" ht="23.5" customHeight="1" x14ac:dyDescent="0.25">
      <c r="A18" s="265" t="s">
        <v>24</v>
      </c>
      <c r="B18" s="263" t="s">
        <v>25</v>
      </c>
      <c r="C18" s="1"/>
    </row>
    <row r="19" spans="1:3" ht="23.5" customHeight="1" x14ac:dyDescent="0.25">
      <c r="A19" s="265" t="s">
        <v>26</v>
      </c>
      <c r="B19" s="263" t="s">
        <v>27</v>
      </c>
      <c r="C19" s="1"/>
    </row>
    <row r="20" spans="1:3" ht="23.5" customHeight="1" x14ac:dyDescent="0.25">
      <c r="A20" s="265" t="s">
        <v>28</v>
      </c>
      <c r="B20" s="263" t="s">
        <v>29</v>
      </c>
      <c r="C20" s="1"/>
    </row>
    <row r="21" spans="1:3" ht="56.15" customHeight="1" x14ac:dyDescent="0.25">
      <c r="A21" s="262" t="s">
        <v>30</v>
      </c>
      <c r="B21" s="263" t="s">
        <v>31</v>
      </c>
      <c r="C21" s="1"/>
    </row>
    <row r="22" spans="1:3" ht="14.5" customHeight="1" x14ac:dyDescent="0.25">
      <c r="A22" s="271" t="s">
        <v>225</v>
      </c>
      <c r="B22" s="271"/>
      <c r="C22" s="1"/>
    </row>
    <row r="23" spans="1:3" ht="69" customHeight="1" x14ac:dyDescent="0.25">
      <c r="A23" s="272"/>
      <c r="B23" s="272"/>
      <c r="C23" s="1"/>
    </row>
    <row r="24" spans="1:3" ht="24.65" customHeight="1" x14ac:dyDescent="0.25">
      <c r="A24" s="262" t="s">
        <v>4</v>
      </c>
      <c r="B24" s="226" t="s">
        <v>5</v>
      </c>
      <c r="C24" s="1"/>
    </row>
    <row r="25" spans="1:3" ht="45.65" customHeight="1" x14ac:dyDescent="0.25">
      <c r="A25" s="262" t="s">
        <v>6</v>
      </c>
      <c r="B25" s="263" t="s">
        <v>7</v>
      </c>
      <c r="C25" s="1"/>
    </row>
    <row r="26" spans="1:3" ht="118.5" customHeight="1" x14ac:dyDescent="0.25">
      <c r="A26" s="262" t="s">
        <v>8</v>
      </c>
      <c r="B26" s="264" t="s">
        <v>9</v>
      </c>
      <c r="C26" s="1"/>
    </row>
    <row r="27" spans="1:3" ht="39" customHeight="1" x14ac:dyDescent="0.25">
      <c r="A27" s="262" t="s">
        <v>10</v>
      </c>
      <c r="B27" s="263" t="s">
        <v>11</v>
      </c>
      <c r="C27" s="1"/>
    </row>
    <row r="28" spans="1:3" ht="38.5" customHeight="1" x14ac:dyDescent="0.25">
      <c r="A28" s="262" t="s">
        <v>12</v>
      </c>
      <c r="B28" s="263" t="s">
        <v>13</v>
      </c>
      <c r="C28" s="1"/>
    </row>
    <row r="29" spans="1:3" ht="42.65" customHeight="1" x14ac:dyDescent="0.25">
      <c r="A29" s="262" t="s">
        <v>14</v>
      </c>
      <c r="B29" s="263" t="s">
        <v>15</v>
      </c>
      <c r="C29" s="1"/>
    </row>
    <row r="30" spans="1:3" ht="57" customHeight="1" x14ac:dyDescent="0.25">
      <c r="A30" s="262" t="s">
        <v>16</v>
      </c>
      <c r="B30" s="263" t="s">
        <v>17</v>
      </c>
      <c r="C30" s="1"/>
    </row>
    <row r="31" spans="1:3" ht="38.5" customHeight="1" x14ac:dyDescent="0.25">
      <c r="A31" s="262" t="s">
        <v>18</v>
      </c>
      <c r="B31" s="263" t="s">
        <v>19</v>
      </c>
      <c r="C31" s="1"/>
    </row>
    <row r="32" spans="1:3" ht="58.5" customHeight="1" x14ac:dyDescent="0.25">
      <c r="A32" s="270" t="s">
        <v>226</v>
      </c>
      <c r="B32" s="270"/>
      <c r="C32" s="1"/>
    </row>
    <row r="33" spans="1:4" ht="15.5" x14ac:dyDescent="0.35">
      <c r="A33" s="273" t="s">
        <v>32</v>
      </c>
      <c r="B33" s="227" t="s">
        <v>33</v>
      </c>
      <c r="C33" s="1"/>
    </row>
    <row r="34" spans="1:4" ht="15.5" x14ac:dyDescent="0.35">
      <c r="A34" s="274"/>
      <c r="B34" s="227" t="s">
        <v>34</v>
      </c>
      <c r="C34" s="1"/>
    </row>
    <row r="35" spans="1:4" ht="15.5" x14ac:dyDescent="0.35">
      <c r="A35" s="274"/>
      <c r="B35" s="227" t="s">
        <v>35</v>
      </c>
      <c r="C35" s="1"/>
    </row>
    <row r="36" spans="1:4" ht="15.5" x14ac:dyDescent="0.35">
      <c r="A36" s="275"/>
      <c r="B36" s="227" t="s">
        <v>36</v>
      </c>
      <c r="C36" s="1"/>
    </row>
    <row r="37" spans="1:4" ht="121.5" customHeight="1" x14ac:dyDescent="0.25">
      <c r="A37" s="276" t="s">
        <v>241</v>
      </c>
      <c r="B37" s="272"/>
      <c r="C37" s="272"/>
    </row>
    <row r="38" spans="1:4" ht="137" customHeight="1" x14ac:dyDescent="0.25">
      <c r="A38" s="228" t="s">
        <v>37</v>
      </c>
      <c r="B38" s="229" t="s">
        <v>227</v>
      </c>
      <c r="C38" s="230" t="s">
        <v>192</v>
      </c>
    </row>
    <row r="39" spans="1:4" ht="189" customHeight="1" thickBot="1" x14ac:dyDescent="0.3">
      <c r="A39" s="231" t="s">
        <v>38</v>
      </c>
      <c r="B39" s="231" t="s">
        <v>39</v>
      </c>
      <c r="C39" s="195" t="s">
        <v>193</v>
      </c>
    </row>
    <row r="40" spans="1:4" ht="23.15" customHeight="1" thickTop="1" thickBot="1" x14ac:dyDescent="0.3">
      <c r="A40" s="232" t="s">
        <v>40</v>
      </c>
      <c r="B40" s="233" t="s">
        <v>41</v>
      </c>
      <c r="C40" s="196" t="s">
        <v>41</v>
      </c>
    </row>
    <row r="41" spans="1:4" ht="62.5" customHeight="1" thickTop="1" thickBot="1" x14ac:dyDescent="0.3">
      <c r="A41" s="234" t="s">
        <v>42</v>
      </c>
      <c r="B41" s="233" t="s">
        <v>43</v>
      </c>
      <c r="C41" s="206" t="s">
        <v>228</v>
      </c>
      <c r="D41" s="235"/>
    </row>
    <row r="42" spans="1:4" ht="86.15" customHeight="1" thickTop="1" thickBot="1" x14ac:dyDescent="0.3">
      <c r="A42" s="234" t="s">
        <v>44</v>
      </c>
      <c r="B42" s="236" t="s">
        <v>229</v>
      </c>
      <c r="C42" s="196" t="s">
        <v>194</v>
      </c>
    </row>
    <row r="43" spans="1:4" ht="38.5" customHeight="1" thickTop="1" x14ac:dyDescent="0.25">
      <c r="A43" s="237" t="s">
        <v>195</v>
      </c>
      <c r="B43" s="238" t="s">
        <v>45</v>
      </c>
      <c r="C43" s="197" t="s">
        <v>196</v>
      </c>
    </row>
    <row r="44" spans="1:4" ht="23.15" customHeight="1" x14ac:dyDescent="0.25">
      <c r="A44" s="239" t="s">
        <v>46</v>
      </c>
      <c r="B44" s="240" t="s">
        <v>47</v>
      </c>
      <c r="C44" s="202" t="s">
        <v>197</v>
      </c>
    </row>
    <row r="45" spans="1:4" ht="40.5" customHeight="1" thickBot="1" x14ac:dyDescent="0.3">
      <c r="A45" s="241" t="s">
        <v>48</v>
      </c>
      <c r="B45" s="242" t="s">
        <v>49</v>
      </c>
      <c r="C45" s="243" t="s">
        <v>198</v>
      </c>
    </row>
    <row r="46" spans="1:4" ht="43" customHeight="1" thickTop="1" thickBot="1" x14ac:dyDescent="0.3">
      <c r="A46" s="234" t="s">
        <v>50</v>
      </c>
      <c r="B46" s="233" t="s">
        <v>51</v>
      </c>
      <c r="C46" s="198" t="s">
        <v>199</v>
      </c>
    </row>
    <row r="47" spans="1:4" ht="35.15" customHeight="1" thickTop="1" thickBot="1" x14ac:dyDescent="0.3">
      <c r="A47" s="234" t="s">
        <v>52</v>
      </c>
      <c r="B47" s="233" t="s">
        <v>53</v>
      </c>
      <c r="C47" s="198" t="s">
        <v>200</v>
      </c>
    </row>
    <row r="48" spans="1:4" ht="35.15" customHeight="1" thickTop="1" thickBot="1" x14ac:dyDescent="0.3">
      <c r="A48" s="232" t="s">
        <v>54</v>
      </c>
      <c r="B48" s="233" t="s">
        <v>55</v>
      </c>
      <c r="C48" s="244" t="s">
        <v>230</v>
      </c>
    </row>
    <row r="49" spans="1:3" ht="176.5" customHeight="1" thickTop="1" x14ac:dyDescent="0.25">
      <c r="A49" s="245" t="s">
        <v>201</v>
      </c>
      <c r="B49" s="246" t="s">
        <v>231</v>
      </c>
      <c r="C49" s="199" t="s">
        <v>202</v>
      </c>
    </row>
    <row r="50" spans="1:3" ht="62" x14ac:dyDescent="0.25">
      <c r="A50" s="239" t="s">
        <v>56</v>
      </c>
      <c r="B50" s="240" t="s">
        <v>232</v>
      </c>
      <c r="C50" s="202" t="s">
        <v>233</v>
      </c>
    </row>
    <row r="51" spans="1:3" ht="15.5" x14ac:dyDescent="0.25">
      <c r="A51" s="239" t="s">
        <v>57</v>
      </c>
      <c r="B51" s="240" t="s">
        <v>58</v>
      </c>
      <c r="C51" s="200" t="s">
        <v>203</v>
      </c>
    </row>
    <row r="52" spans="1:3" ht="31" x14ac:dyDescent="0.25">
      <c r="A52" s="239" t="s">
        <v>59</v>
      </c>
      <c r="B52" s="240" t="s">
        <v>60</v>
      </c>
      <c r="C52" s="200" t="s">
        <v>204</v>
      </c>
    </row>
    <row r="53" spans="1:3" ht="15.5" x14ac:dyDescent="0.25">
      <c r="A53" s="239" t="s">
        <v>61</v>
      </c>
      <c r="B53" s="240" t="s">
        <v>62</v>
      </c>
      <c r="C53" s="200" t="s">
        <v>205</v>
      </c>
    </row>
    <row r="54" spans="1:3" ht="33.65" customHeight="1" thickBot="1" x14ac:dyDescent="0.3">
      <c r="A54" s="241" t="s">
        <v>63</v>
      </c>
      <c r="B54" s="242" t="s">
        <v>64</v>
      </c>
      <c r="C54" s="243" t="s">
        <v>206</v>
      </c>
    </row>
    <row r="55" spans="1:3" ht="121.5" customHeight="1" thickTop="1" x14ac:dyDescent="0.25">
      <c r="A55" s="247" t="s">
        <v>65</v>
      </c>
      <c r="B55" s="246" t="s">
        <v>66</v>
      </c>
      <c r="C55" s="201" t="s">
        <v>207</v>
      </c>
    </row>
    <row r="56" spans="1:3" ht="60.65" customHeight="1" x14ac:dyDescent="0.25">
      <c r="A56" s="239" t="s">
        <v>67</v>
      </c>
      <c r="B56" s="240" t="s">
        <v>68</v>
      </c>
      <c r="C56" s="202" t="s">
        <v>208</v>
      </c>
    </row>
    <row r="57" spans="1:3" ht="16" thickBot="1" x14ac:dyDescent="0.3">
      <c r="A57" s="241" t="s">
        <v>69</v>
      </c>
      <c r="B57" s="242" t="s">
        <v>70</v>
      </c>
      <c r="C57" s="206" t="s">
        <v>209</v>
      </c>
    </row>
    <row r="58" spans="1:3" ht="98.5" customHeight="1" thickTop="1" thickBot="1" x14ac:dyDescent="0.3">
      <c r="A58" s="248" t="s">
        <v>71</v>
      </c>
      <c r="B58" s="233" t="s">
        <v>72</v>
      </c>
      <c r="C58" s="205" t="s">
        <v>210</v>
      </c>
    </row>
    <row r="59" spans="1:3" ht="74.5" customHeight="1" thickTop="1" thickBot="1" x14ac:dyDescent="0.3">
      <c r="A59" s="232" t="s">
        <v>73</v>
      </c>
      <c r="B59" s="249" t="s">
        <v>74</v>
      </c>
      <c r="C59" s="250" t="s">
        <v>234</v>
      </c>
    </row>
    <row r="60" spans="1:3" ht="47" thickTop="1" x14ac:dyDescent="0.25">
      <c r="A60" s="237" t="s">
        <v>211</v>
      </c>
      <c r="B60" s="238" t="s">
        <v>75</v>
      </c>
      <c r="C60" s="199" t="s">
        <v>212</v>
      </c>
    </row>
    <row r="61" spans="1:3" ht="59.5" customHeight="1" x14ac:dyDescent="0.25">
      <c r="A61" s="251" t="s">
        <v>76</v>
      </c>
      <c r="B61" s="240" t="s">
        <v>77</v>
      </c>
      <c r="C61" s="200" t="s">
        <v>207</v>
      </c>
    </row>
    <row r="62" spans="1:3" ht="59.5" customHeight="1" x14ac:dyDescent="0.25">
      <c r="A62" s="251" t="s">
        <v>78</v>
      </c>
      <c r="B62" s="240" t="s">
        <v>79</v>
      </c>
      <c r="C62" s="200" t="s">
        <v>207</v>
      </c>
    </row>
    <row r="63" spans="1:3" ht="146.5" customHeight="1" thickBot="1" x14ac:dyDescent="0.3">
      <c r="A63" s="252" t="s">
        <v>80</v>
      </c>
      <c r="B63" s="242" t="s">
        <v>81</v>
      </c>
      <c r="C63" s="195" t="s">
        <v>207</v>
      </c>
    </row>
    <row r="64" spans="1:3" ht="28.5" customHeight="1" thickTop="1" thickBot="1" x14ac:dyDescent="0.3">
      <c r="A64" s="232" t="s">
        <v>82</v>
      </c>
      <c r="B64" s="233" t="s">
        <v>83</v>
      </c>
      <c r="C64" s="250" t="s">
        <v>213</v>
      </c>
    </row>
    <row r="65" spans="1:3" ht="155.25" customHeight="1" thickTop="1" x14ac:dyDescent="0.25">
      <c r="A65" s="237" t="s">
        <v>214</v>
      </c>
      <c r="B65" s="238" t="s">
        <v>235</v>
      </c>
      <c r="C65" s="197" t="s">
        <v>215</v>
      </c>
    </row>
    <row r="66" spans="1:3" ht="83.15" customHeight="1" x14ac:dyDescent="0.25">
      <c r="A66" s="239" t="s">
        <v>84</v>
      </c>
      <c r="B66" s="240" t="s">
        <v>236</v>
      </c>
      <c r="C66" s="200" t="s">
        <v>216</v>
      </c>
    </row>
    <row r="67" spans="1:3" ht="118.5" customHeight="1" thickBot="1" x14ac:dyDescent="0.3">
      <c r="A67" s="241" t="s">
        <v>85</v>
      </c>
      <c r="B67" s="242" t="s">
        <v>237</v>
      </c>
      <c r="C67" s="195" t="s">
        <v>217</v>
      </c>
    </row>
    <row r="68" spans="1:3" ht="47.5" thickTop="1" thickBot="1" x14ac:dyDescent="0.3">
      <c r="A68" s="234" t="s">
        <v>86</v>
      </c>
      <c r="B68" s="233" t="s">
        <v>87</v>
      </c>
      <c r="C68" s="203" t="s">
        <v>218</v>
      </c>
    </row>
    <row r="69" spans="1:3" ht="32" thickTop="1" thickBot="1" x14ac:dyDescent="0.3">
      <c r="A69" s="234" t="s">
        <v>88</v>
      </c>
      <c r="B69" s="233" t="s">
        <v>89</v>
      </c>
      <c r="C69" s="198" t="s">
        <v>219</v>
      </c>
    </row>
    <row r="70" spans="1:3" ht="105" customHeight="1" thickTop="1" x14ac:dyDescent="0.25">
      <c r="A70" s="253" t="s">
        <v>90</v>
      </c>
      <c r="B70" s="238" t="s">
        <v>91</v>
      </c>
      <c r="C70" s="266" t="s">
        <v>220</v>
      </c>
    </row>
    <row r="71" spans="1:3" ht="35.5" customHeight="1" x14ac:dyDescent="0.25">
      <c r="A71" s="240" t="s">
        <v>92</v>
      </c>
      <c r="B71" s="240" t="s">
        <v>93</v>
      </c>
      <c r="C71" s="267"/>
    </row>
    <row r="72" spans="1:3" ht="65.150000000000006" customHeight="1" thickBot="1" x14ac:dyDescent="0.3">
      <c r="A72" s="242" t="s">
        <v>94</v>
      </c>
      <c r="B72" s="242" t="s">
        <v>95</v>
      </c>
      <c r="C72" s="268"/>
    </row>
    <row r="73" spans="1:3" ht="32" thickTop="1" thickBot="1" x14ac:dyDescent="0.3">
      <c r="A73" s="249" t="s">
        <v>221</v>
      </c>
      <c r="B73" s="249"/>
      <c r="C73" s="198" t="s">
        <v>222</v>
      </c>
    </row>
    <row r="74" spans="1:3" ht="33" customHeight="1" thickTop="1" thickBot="1" x14ac:dyDescent="0.3">
      <c r="A74" s="232" t="s">
        <v>96</v>
      </c>
      <c r="B74" s="233" t="s">
        <v>97</v>
      </c>
      <c r="C74" s="198" t="s">
        <v>223</v>
      </c>
    </row>
    <row r="75" spans="1:3" ht="16" thickTop="1" x14ac:dyDescent="0.35">
      <c r="A75" s="254"/>
      <c r="B75" s="255"/>
      <c r="C75" s="204"/>
    </row>
    <row r="76" spans="1:3" ht="15.5" x14ac:dyDescent="0.35">
      <c r="A76" s="256"/>
      <c r="B76" s="255"/>
      <c r="C76" s="204"/>
    </row>
    <row r="77" spans="1:3" ht="15.5" x14ac:dyDescent="0.35">
      <c r="A77" s="257"/>
      <c r="B77" s="255"/>
      <c r="C77" s="204"/>
    </row>
    <row r="78" spans="1:3" ht="15.5" x14ac:dyDescent="0.35">
      <c r="A78" s="257"/>
      <c r="B78" s="255"/>
      <c r="C78" s="204"/>
    </row>
    <row r="79" spans="1:3" ht="15.5" x14ac:dyDescent="0.35">
      <c r="A79" s="257"/>
      <c r="B79" s="255"/>
      <c r="C79" s="204"/>
    </row>
    <row r="80" spans="1:3" ht="15.5" x14ac:dyDescent="0.35">
      <c r="A80" s="257"/>
      <c r="B80" s="255"/>
      <c r="C80" s="204"/>
    </row>
    <row r="81" spans="1:3" ht="15.5" x14ac:dyDescent="0.35">
      <c r="A81" s="160"/>
      <c r="B81" s="255"/>
      <c r="C81" s="204"/>
    </row>
    <row r="82" spans="1:3" ht="15.5" x14ac:dyDescent="0.35">
      <c r="A82" s="257"/>
      <c r="B82" s="255"/>
      <c r="C82" s="204"/>
    </row>
    <row r="83" spans="1:3" ht="15.5" x14ac:dyDescent="0.35">
      <c r="A83" s="257"/>
      <c r="B83" s="255"/>
      <c r="C83" s="204"/>
    </row>
  </sheetData>
  <mergeCells count="6">
    <mergeCell ref="C70:C72"/>
    <mergeCell ref="A7:B7"/>
    <mergeCell ref="A22:B23"/>
    <mergeCell ref="A32:B32"/>
    <mergeCell ref="A33:A36"/>
    <mergeCell ref="A37:C3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zoomScale="110" zoomScaleNormal="110" workbookViewId="0">
      <selection activeCell="D3" sqref="D3"/>
    </sheetView>
  </sheetViews>
  <sheetFormatPr defaultColWidth="9.1796875" defaultRowHeight="14.5" x14ac:dyDescent="0.35"/>
  <cols>
    <col min="1" max="1" width="25.54296875" style="13" customWidth="1"/>
    <col min="2" max="2" width="10.81640625" style="13" customWidth="1"/>
    <col min="3" max="3" width="5.1796875" style="13" customWidth="1"/>
    <col min="4" max="4" width="11.1796875" style="13" customWidth="1"/>
    <col min="5" max="5" width="8.54296875" style="13" customWidth="1"/>
    <col min="6" max="6" width="11.1796875" style="13" customWidth="1"/>
    <col min="7" max="7" width="5.1796875" style="13" customWidth="1"/>
    <col min="8" max="8" width="12.1796875" style="13" customWidth="1"/>
    <col min="9" max="9" width="6.81640625" style="13" customWidth="1"/>
    <col min="10" max="10" width="11.453125" style="13" customWidth="1"/>
    <col min="11" max="11" width="9" style="13" customWidth="1"/>
    <col min="12" max="12" width="11.453125" style="13" customWidth="1"/>
    <col min="13" max="13" width="7.81640625" style="13" customWidth="1"/>
    <col min="14" max="14" width="11.453125" style="13" customWidth="1"/>
    <col min="15" max="15" width="8.54296875" style="13" customWidth="1"/>
    <col min="16" max="16" width="12.81640625" style="13" customWidth="1"/>
    <col min="17" max="17" width="9.1796875" style="13"/>
    <col min="18" max="18" width="11.81640625" style="13" customWidth="1"/>
    <col min="19" max="19" width="9.1796875" style="13"/>
    <col min="20" max="20" width="11.81640625" style="13" customWidth="1"/>
    <col min="21" max="21" width="9.1796875" style="13"/>
    <col min="22" max="22" width="10.81640625" style="13" customWidth="1"/>
    <col min="23" max="23" width="9.1796875" style="13"/>
    <col min="24" max="24" width="10.1796875" style="13" customWidth="1"/>
    <col min="25" max="25" width="9.1796875" style="13"/>
    <col min="26" max="26" width="10.81640625" style="13" customWidth="1"/>
    <col min="27" max="27" width="9.1796875" style="13"/>
    <col min="28" max="28" width="10.1796875" style="13" customWidth="1"/>
    <col min="29" max="16384" width="9.1796875" style="13"/>
  </cols>
  <sheetData>
    <row r="1" spans="1:21" x14ac:dyDescent="0.35">
      <c r="A1" s="71" t="s">
        <v>98</v>
      </c>
    </row>
    <row r="2" spans="1:21" x14ac:dyDescent="0.35">
      <c r="A2" s="72" t="s">
        <v>99</v>
      </c>
      <c r="D2" s="72" t="s">
        <v>100</v>
      </c>
    </row>
    <row r="3" spans="1:21" ht="58" x14ac:dyDescent="0.35">
      <c r="A3" s="167"/>
      <c r="B3" s="73" t="s">
        <v>101</v>
      </c>
      <c r="D3" s="167"/>
      <c r="E3" s="73" t="s">
        <v>102</v>
      </c>
    </row>
    <row r="5" spans="1:21" ht="23.5" x14ac:dyDescent="0.35">
      <c r="H5" s="161"/>
      <c r="I5" s="161"/>
      <c r="J5" s="161"/>
      <c r="K5" s="161"/>
      <c r="L5" s="161"/>
      <c r="M5" s="161"/>
      <c r="N5" s="162" t="s">
        <v>103</v>
      </c>
      <c r="O5" s="161"/>
      <c r="P5" s="161"/>
      <c r="Q5" s="161"/>
      <c r="R5" s="161"/>
      <c r="S5" s="161"/>
      <c r="T5" s="161"/>
    </row>
    <row r="7" spans="1:21" ht="87" x14ac:dyDescent="0.5">
      <c r="A7" s="163" t="s">
        <v>104</v>
      </c>
      <c r="B7" s="73" t="s">
        <v>105</v>
      </c>
      <c r="D7" s="73" t="s">
        <v>106</v>
      </c>
      <c r="F7" s="73" t="s">
        <v>107</v>
      </c>
      <c r="H7" s="73" t="s">
        <v>108</v>
      </c>
      <c r="I7" s="71"/>
      <c r="J7" s="73" t="s">
        <v>108</v>
      </c>
      <c r="K7" s="71"/>
      <c r="L7" s="73" t="s">
        <v>108</v>
      </c>
      <c r="M7" s="71"/>
      <c r="N7" s="73" t="s">
        <v>108</v>
      </c>
      <c r="O7" s="71"/>
      <c r="P7" s="73" t="s">
        <v>108</v>
      </c>
      <c r="R7" s="73" t="s">
        <v>108</v>
      </c>
      <c r="T7" s="73" t="s">
        <v>108</v>
      </c>
    </row>
    <row r="8" spans="1:21" ht="72.5" x14ac:dyDescent="0.35">
      <c r="A8" s="14" t="s">
        <v>109</v>
      </c>
      <c r="B8" s="14" t="s">
        <v>110</v>
      </c>
      <c r="C8" s="14"/>
      <c r="D8" s="14" t="s">
        <v>111</v>
      </c>
      <c r="E8" s="14"/>
      <c r="F8" s="14" t="s">
        <v>112</v>
      </c>
      <c r="H8" s="158" t="s">
        <v>113</v>
      </c>
      <c r="I8" s="14"/>
      <c r="J8" s="158" t="s">
        <v>114</v>
      </c>
      <c r="K8" s="14"/>
      <c r="L8" s="158" t="s">
        <v>115</v>
      </c>
      <c r="M8" s="14"/>
      <c r="N8" s="158" t="s">
        <v>116</v>
      </c>
      <c r="O8" s="14"/>
      <c r="P8" s="158" t="s">
        <v>117</v>
      </c>
      <c r="Q8" s="75"/>
      <c r="R8" s="158" t="s">
        <v>118</v>
      </c>
      <c r="S8" s="73" t="s">
        <v>119</v>
      </c>
      <c r="T8" s="158" t="s">
        <v>118</v>
      </c>
      <c r="U8" s="73" t="s">
        <v>120</v>
      </c>
    </row>
    <row r="9" spans="1:21" x14ac:dyDescent="0.35">
      <c r="A9" s="164" t="s">
        <v>121</v>
      </c>
      <c r="B9" s="168"/>
      <c r="C9" s="77"/>
      <c r="D9" s="169"/>
      <c r="E9" s="77"/>
      <c r="F9" s="169"/>
      <c r="G9" s="78"/>
      <c r="H9" s="169"/>
      <c r="I9" s="79"/>
      <c r="J9" s="169"/>
      <c r="K9" s="79"/>
      <c r="L9" s="169"/>
      <c r="M9" s="79"/>
      <c r="N9" s="169"/>
      <c r="O9" s="78"/>
      <c r="P9" s="169"/>
      <c r="Q9" s="78"/>
      <c r="R9" s="169"/>
      <c r="S9" s="78"/>
      <c r="T9" s="80"/>
    </row>
    <row r="10" spans="1:21" x14ac:dyDescent="0.35">
      <c r="A10" s="165" t="s">
        <v>122</v>
      </c>
      <c r="B10" s="168"/>
      <c r="C10" s="77"/>
      <c r="D10" s="169"/>
      <c r="E10" s="77"/>
      <c r="F10" s="169"/>
      <c r="G10" s="78"/>
      <c r="H10" s="169"/>
      <c r="I10" s="79"/>
      <c r="J10" s="169"/>
      <c r="K10" s="79"/>
      <c r="L10" s="169"/>
      <c r="M10" s="79"/>
      <c r="N10" s="169"/>
      <c r="O10" s="78"/>
      <c r="P10" s="169"/>
      <c r="Q10" s="78"/>
      <c r="R10" s="169"/>
      <c r="S10" s="78"/>
      <c r="T10" s="169"/>
    </row>
    <row r="11" spans="1:21" x14ac:dyDescent="0.35">
      <c r="A11" s="165" t="s">
        <v>123</v>
      </c>
      <c r="B11" s="168"/>
      <c r="C11" s="77"/>
      <c r="D11" s="169"/>
      <c r="E11" s="77"/>
      <c r="F11" s="169"/>
      <c r="G11" s="78"/>
      <c r="H11" s="169"/>
      <c r="I11" s="79"/>
      <c r="J11" s="169"/>
      <c r="K11" s="79"/>
      <c r="L11" s="169"/>
      <c r="M11" s="79"/>
      <c r="N11" s="169"/>
      <c r="O11" s="78"/>
      <c r="P11" s="169"/>
      <c r="Q11" s="78"/>
      <c r="R11" s="169"/>
      <c r="S11" s="78"/>
      <c r="T11" s="169"/>
    </row>
    <row r="12" spans="1:21" x14ac:dyDescent="0.35">
      <c r="A12" s="165" t="s">
        <v>124</v>
      </c>
      <c r="B12" s="168"/>
      <c r="C12" s="77"/>
      <c r="D12" s="169"/>
      <c r="E12" s="77"/>
      <c r="F12" s="169"/>
      <c r="G12" s="78"/>
      <c r="H12" s="169"/>
      <c r="I12" s="79"/>
      <c r="J12" s="169"/>
      <c r="K12" s="79"/>
      <c r="L12" s="169"/>
      <c r="M12" s="79"/>
      <c r="N12" s="169"/>
      <c r="O12" s="78"/>
      <c r="P12" s="169"/>
      <c r="Q12" s="78"/>
      <c r="R12" s="169"/>
      <c r="S12" s="78"/>
      <c r="T12" s="169"/>
    </row>
    <row r="13" spans="1:21" x14ac:dyDescent="0.35">
      <c r="A13" s="165" t="s">
        <v>125</v>
      </c>
      <c r="B13" s="168"/>
      <c r="C13" s="77"/>
      <c r="D13" s="169"/>
      <c r="E13" s="77"/>
      <c r="F13" s="169"/>
      <c r="G13" s="78"/>
      <c r="H13" s="169"/>
      <c r="I13" s="79"/>
      <c r="J13" s="169"/>
      <c r="K13" s="79"/>
      <c r="L13" s="169"/>
      <c r="M13" s="79"/>
      <c r="N13" s="169"/>
      <c r="O13" s="78"/>
      <c r="P13" s="169"/>
      <c r="Q13" s="78"/>
      <c r="R13" s="169"/>
      <c r="S13" s="78"/>
      <c r="T13" s="169"/>
    </row>
    <row r="14" spans="1:21" x14ac:dyDescent="0.35">
      <c r="A14" s="70" t="s">
        <v>126</v>
      </c>
      <c r="B14" s="81">
        <f>SUM(B9:B13)</f>
        <v>0</v>
      </c>
      <c r="C14" s="70"/>
      <c r="D14" s="81">
        <f>SUM(D9:D13)</f>
        <v>0</v>
      </c>
      <c r="E14" s="70"/>
      <c r="F14" s="81">
        <f>SUM(F9:F13)</f>
        <v>0</v>
      </c>
      <c r="H14" s="81">
        <f>SUM(H9:H13)</f>
        <v>0</v>
      </c>
      <c r="I14" s="81"/>
      <c r="J14" s="81">
        <f>SUM(J9:J13)</f>
        <v>0</v>
      </c>
      <c r="K14" s="81"/>
      <c r="L14" s="81">
        <f>SUM(L9:L13)</f>
        <v>0</v>
      </c>
      <c r="M14" s="81"/>
      <c r="N14" s="81">
        <f>SUM(N9:N13)</f>
        <v>0</v>
      </c>
      <c r="O14" s="81"/>
      <c r="P14" s="81">
        <f>SUM(P9:P13)</f>
        <v>0</v>
      </c>
      <c r="Q14" s="81"/>
      <c r="R14" s="81">
        <f>SUM(R9:R13)</f>
        <v>0</v>
      </c>
      <c r="S14" s="81"/>
      <c r="T14" s="81">
        <f>SUM(T9:T13)</f>
        <v>0</v>
      </c>
    </row>
    <row r="15" spans="1:21" ht="35.15" customHeight="1" x14ac:dyDescent="0.35">
      <c r="A15" s="82"/>
      <c r="B15" s="82"/>
      <c r="C15" s="82"/>
      <c r="D15" s="82"/>
      <c r="E15" s="82"/>
      <c r="F15" s="82"/>
      <c r="G15" s="82"/>
      <c r="H15" s="82"/>
      <c r="I15" s="82"/>
      <c r="J15" s="82"/>
      <c r="K15" s="82"/>
      <c r="L15" s="82"/>
      <c r="M15" s="82"/>
      <c r="N15" s="82"/>
      <c r="O15" s="82"/>
      <c r="P15" s="82"/>
      <c r="Q15" s="82"/>
      <c r="R15" s="82"/>
      <c r="S15" s="82"/>
      <c r="T15" s="82"/>
      <c r="U15" s="82"/>
    </row>
    <row r="16" spans="1:21" x14ac:dyDescent="0.35">
      <c r="D16" s="72" t="s">
        <v>127</v>
      </c>
    </row>
    <row r="17" spans="1:21" ht="58" x14ac:dyDescent="0.35">
      <c r="D17" s="167"/>
      <c r="E17" s="73" t="s">
        <v>102</v>
      </c>
    </row>
    <row r="20" spans="1:21" ht="87" x14ac:dyDescent="0.35">
      <c r="B20" s="73" t="s">
        <v>105</v>
      </c>
      <c r="D20" s="73" t="s">
        <v>106</v>
      </c>
      <c r="F20" s="73" t="s">
        <v>107</v>
      </c>
      <c r="H20" s="73" t="s">
        <v>108</v>
      </c>
      <c r="I20" s="71"/>
      <c r="J20" s="73" t="s">
        <v>108</v>
      </c>
      <c r="K20" s="71"/>
      <c r="L20" s="73" t="s">
        <v>108</v>
      </c>
      <c r="M20" s="71"/>
      <c r="N20" s="73" t="s">
        <v>108</v>
      </c>
      <c r="O20" s="71"/>
      <c r="P20" s="73" t="s">
        <v>108</v>
      </c>
      <c r="R20" s="73" t="s">
        <v>108</v>
      </c>
      <c r="T20" s="73" t="s">
        <v>108</v>
      </c>
    </row>
    <row r="21" spans="1:21" ht="43.5" x14ac:dyDescent="0.35">
      <c r="A21" s="14" t="s">
        <v>109</v>
      </c>
      <c r="B21" s="14" t="s">
        <v>110</v>
      </c>
      <c r="C21" s="14"/>
      <c r="D21" s="14" t="s">
        <v>111</v>
      </c>
      <c r="E21" s="14"/>
      <c r="F21" s="14" t="s">
        <v>112</v>
      </c>
      <c r="H21" s="74" t="str">
        <f>H8</f>
        <v>White-Not Hispanic</v>
      </c>
      <c r="I21" s="14"/>
      <c r="J21" s="74" t="str">
        <f>J8</f>
        <v>Hispanic</v>
      </c>
      <c r="K21" s="14"/>
      <c r="L21" s="74" t="str">
        <f>L8</f>
        <v>Black-Not Hispanic</v>
      </c>
      <c r="M21" s="14"/>
      <c r="N21" s="74" t="str">
        <f>N8</f>
        <v>Asian</v>
      </c>
      <c r="O21" s="14"/>
      <c r="P21" s="74" t="str">
        <f>P8</f>
        <v>American Indian/Alaska Native</v>
      </c>
      <c r="Q21" s="75"/>
      <c r="R21" s="74" t="str">
        <f>R8</f>
        <v>Other</v>
      </c>
      <c r="T21" s="74" t="str">
        <f>T8</f>
        <v>Other</v>
      </c>
    </row>
    <row r="22" spans="1:21" x14ac:dyDescent="0.35">
      <c r="A22" s="76" t="str">
        <f>A9</f>
        <v>&lt;1</v>
      </c>
      <c r="B22" s="169"/>
      <c r="C22" s="77"/>
      <c r="D22" s="169"/>
      <c r="E22" s="77"/>
      <c r="F22" s="169"/>
      <c r="G22" s="78"/>
      <c r="H22" s="169"/>
      <c r="I22" s="79"/>
      <c r="J22" s="169"/>
      <c r="K22" s="79"/>
      <c r="L22" s="169"/>
      <c r="M22" s="79"/>
      <c r="N22" s="169"/>
      <c r="O22" s="78"/>
      <c r="P22" s="169"/>
      <c r="Q22" s="78"/>
      <c r="R22" s="169"/>
      <c r="S22" s="78"/>
      <c r="T22" s="80"/>
    </row>
    <row r="23" spans="1:21" x14ac:dyDescent="0.35">
      <c r="A23" s="76" t="str">
        <f t="shared" ref="A23:A26" si="0">A10</f>
        <v>1-4</v>
      </c>
      <c r="B23" s="169"/>
      <c r="C23" s="77"/>
      <c r="D23" s="169"/>
      <c r="E23" s="77"/>
      <c r="F23" s="169"/>
      <c r="G23" s="78"/>
      <c r="H23" s="169"/>
      <c r="I23" s="79"/>
      <c r="J23" s="169"/>
      <c r="K23" s="79"/>
      <c r="L23" s="169"/>
      <c r="M23" s="79"/>
      <c r="N23" s="169"/>
      <c r="O23" s="78"/>
      <c r="P23" s="169"/>
      <c r="Q23" s="78"/>
      <c r="R23" s="169"/>
      <c r="S23" s="78"/>
      <c r="T23" s="169"/>
    </row>
    <row r="24" spans="1:21" x14ac:dyDescent="0.35">
      <c r="A24" s="76" t="str">
        <f t="shared" si="0"/>
        <v>5-9</v>
      </c>
      <c r="B24" s="169"/>
      <c r="C24" s="77"/>
      <c r="D24" s="169"/>
      <c r="E24" s="77"/>
      <c r="F24" s="169"/>
      <c r="G24" s="78"/>
      <c r="H24" s="169"/>
      <c r="I24" s="79"/>
      <c r="J24" s="169"/>
      <c r="K24" s="79"/>
      <c r="L24" s="169"/>
      <c r="M24" s="79"/>
      <c r="N24" s="169"/>
      <c r="O24" s="78"/>
      <c r="P24" s="169"/>
      <c r="Q24" s="78"/>
      <c r="R24" s="169"/>
      <c r="S24" s="78"/>
      <c r="T24" s="169"/>
    </row>
    <row r="25" spans="1:21" x14ac:dyDescent="0.35">
      <c r="A25" s="76" t="str">
        <f t="shared" si="0"/>
        <v>10-14</v>
      </c>
      <c r="B25" s="169"/>
      <c r="C25" s="77"/>
      <c r="D25" s="169"/>
      <c r="E25" s="77"/>
      <c r="F25" s="169"/>
      <c r="G25" s="78"/>
      <c r="H25" s="169"/>
      <c r="I25" s="79"/>
      <c r="J25" s="169"/>
      <c r="K25" s="79"/>
      <c r="L25" s="169"/>
      <c r="M25" s="79"/>
      <c r="N25" s="169"/>
      <c r="O25" s="78"/>
      <c r="P25" s="169"/>
      <c r="Q25" s="78"/>
      <c r="R25" s="169"/>
      <c r="S25" s="78"/>
      <c r="T25" s="169"/>
    </row>
    <row r="26" spans="1:21" x14ac:dyDescent="0.35">
      <c r="A26" s="76" t="str">
        <f t="shared" si="0"/>
        <v>15-17</v>
      </c>
      <c r="B26" s="169"/>
      <c r="C26" s="77"/>
      <c r="D26" s="169"/>
      <c r="E26" s="77"/>
      <c r="F26" s="169"/>
      <c r="G26" s="78"/>
      <c r="H26" s="169"/>
      <c r="I26" s="79"/>
      <c r="J26" s="169"/>
      <c r="K26" s="79"/>
      <c r="L26" s="169"/>
      <c r="M26" s="79"/>
      <c r="N26" s="169"/>
      <c r="O26" s="78"/>
      <c r="P26" s="169"/>
      <c r="Q26" s="78"/>
      <c r="R26" s="169"/>
      <c r="S26" s="78"/>
      <c r="T26" s="169"/>
    </row>
    <row r="27" spans="1:21" x14ac:dyDescent="0.35">
      <c r="A27" s="70" t="s">
        <v>126</v>
      </c>
      <c r="B27" s="81">
        <f>SUM(B22:B26)</f>
        <v>0</v>
      </c>
      <c r="C27" s="70"/>
      <c r="D27" s="81">
        <f>SUM(D22:D26)</f>
        <v>0</v>
      </c>
      <c r="E27" s="70"/>
      <c r="F27" s="81">
        <f>SUM(F22:F26)</f>
        <v>0</v>
      </c>
      <c r="H27" s="81">
        <f>SUM(H22:H26)</f>
        <v>0</v>
      </c>
      <c r="I27" s="81"/>
      <c r="J27" s="81">
        <f>SUM(J22:J26)</f>
        <v>0</v>
      </c>
      <c r="K27" s="81"/>
      <c r="L27" s="81">
        <f>SUM(L22:L26)</f>
        <v>0</v>
      </c>
      <c r="M27" s="81"/>
      <c r="N27" s="81">
        <f>SUM(N22:N26)</f>
        <v>0</v>
      </c>
      <c r="O27" s="81"/>
      <c r="P27" s="81">
        <f>SUM(P22:P26)</f>
        <v>0</v>
      </c>
      <c r="Q27" s="81"/>
      <c r="R27" s="81">
        <f>SUM(R22:R26)</f>
        <v>0</v>
      </c>
      <c r="S27" s="81"/>
      <c r="T27" s="81">
        <f>SUM(T22:T26)</f>
        <v>0</v>
      </c>
    </row>
    <row r="28" spans="1:21" ht="35.15" customHeight="1" x14ac:dyDescent="0.35">
      <c r="A28" s="82"/>
      <c r="B28" s="82"/>
      <c r="C28" s="82"/>
      <c r="D28" s="82"/>
      <c r="E28" s="82"/>
      <c r="F28" s="82"/>
      <c r="G28" s="82"/>
      <c r="H28" s="82"/>
      <c r="I28" s="82"/>
      <c r="J28" s="82"/>
      <c r="K28" s="82"/>
      <c r="L28" s="82"/>
      <c r="M28" s="82"/>
      <c r="N28" s="82"/>
      <c r="O28" s="82"/>
      <c r="P28" s="82"/>
      <c r="Q28" s="82"/>
      <c r="R28" s="82"/>
      <c r="S28" s="82"/>
      <c r="T28" s="82"/>
      <c r="U28" s="82"/>
    </row>
    <row r="29" spans="1:21" x14ac:dyDescent="0.35">
      <c r="D29" s="72" t="s">
        <v>128</v>
      </c>
    </row>
    <row r="30" spans="1:21" ht="58" x14ac:dyDescent="0.35">
      <c r="D30" s="167"/>
      <c r="E30" s="73" t="s">
        <v>102</v>
      </c>
    </row>
    <row r="33" spans="1:21" ht="87" x14ac:dyDescent="0.35">
      <c r="B33" s="73" t="s">
        <v>105</v>
      </c>
      <c r="D33" s="73" t="s">
        <v>106</v>
      </c>
      <c r="F33" s="73" t="s">
        <v>107</v>
      </c>
      <c r="H33" s="73" t="s">
        <v>108</v>
      </c>
      <c r="I33" s="71"/>
      <c r="J33" s="73" t="s">
        <v>108</v>
      </c>
      <c r="K33" s="71"/>
      <c r="L33" s="73" t="s">
        <v>108</v>
      </c>
      <c r="M33" s="71"/>
      <c r="N33" s="73" t="s">
        <v>108</v>
      </c>
      <c r="O33" s="71"/>
      <c r="P33" s="73" t="s">
        <v>108</v>
      </c>
      <c r="R33" s="73" t="s">
        <v>108</v>
      </c>
      <c r="T33" s="73" t="s">
        <v>108</v>
      </c>
    </row>
    <row r="34" spans="1:21" ht="43.5" x14ac:dyDescent="0.35">
      <c r="A34" s="14" t="s">
        <v>109</v>
      </c>
      <c r="B34" s="14" t="s">
        <v>110</v>
      </c>
      <c r="C34" s="14"/>
      <c r="D34" s="14" t="s">
        <v>111</v>
      </c>
      <c r="E34" s="14"/>
      <c r="F34" s="14" t="s">
        <v>112</v>
      </c>
      <c r="H34" s="74" t="str">
        <f>H8</f>
        <v>White-Not Hispanic</v>
      </c>
      <c r="I34" s="14"/>
      <c r="J34" s="74" t="str">
        <f>J8</f>
        <v>Hispanic</v>
      </c>
      <c r="K34" s="14"/>
      <c r="L34" s="74" t="str">
        <f>L8</f>
        <v>Black-Not Hispanic</v>
      </c>
      <c r="M34" s="14"/>
      <c r="N34" s="74" t="str">
        <f>N8</f>
        <v>Asian</v>
      </c>
      <c r="O34" s="14"/>
      <c r="P34" s="74" t="str">
        <f>P8</f>
        <v>American Indian/Alaska Native</v>
      </c>
      <c r="Q34" s="75"/>
      <c r="R34" s="74" t="str">
        <f>R8</f>
        <v>Other</v>
      </c>
      <c r="T34" s="74" t="str">
        <f>T8</f>
        <v>Other</v>
      </c>
    </row>
    <row r="35" spans="1:21" x14ac:dyDescent="0.35">
      <c r="A35" s="76" t="str">
        <f>A9</f>
        <v>&lt;1</v>
      </c>
      <c r="B35" s="169"/>
      <c r="C35" s="77"/>
      <c r="D35" s="169"/>
      <c r="E35" s="77"/>
      <c r="F35" s="169"/>
      <c r="G35" s="78"/>
      <c r="H35" s="169"/>
      <c r="I35" s="79"/>
      <c r="J35" s="169"/>
      <c r="K35" s="79"/>
      <c r="L35" s="169"/>
      <c r="M35" s="79"/>
      <c r="N35" s="169"/>
      <c r="O35" s="78"/>
      <c r="P35" s="169"/>
      <c r="Q35" s="78"/>
      <c r="R35" s="169"/>
      <c r="S35" s="78"/>
      <c r="T35" s="80"/>
    </row>
    <row r="36" spans="1:21" x14ac:dyDescent="0.35">
      <c r="A36" s="76" t="str">
        <f t="shared" ref="A36:A39" si="1">A10</f>
        <v>1-4</v>
      </c>
      <c r="B36" s="169"/>
      <c r="C36" s="77"/>
      <c r="D36" s="169"/>
      <c r="E36" s="77"/>
      <c r="F36" s="169"/>
      <c r="G36" s="78"/>
      <c r="H36" s="169"/>
      <c r="I36" s="79"/>
      <c r="J36" s="169"/>
      <c r="K36" s="79"/>
      <c r="L36" s="169"/>
      <c r="M36" s="79"/>
      <c r="N36" s="169"/>
      <c r="O36" s="78"/>
      <c r="P36" s="169"/>
      <c r="Q36" s="78"/>
      <c r="R36" s="169"/>
      <c r="S36" s="78"/>
      <c r="T36" s="169"/>
    </row>
    <row r="37" spans="1:21" x14ac:dyDescent="0.35">
      <c r="A37" s="76" t="str">
        <f t="shared" si="1"/>
        <v>5-9</v>
      </c>
      <c r="B37" s="169"/>
      <c r="C37" s="77"/>
      <c r="D37" s="169"/>
      <c r="E37" s="77"/>
      <c r="F37" s="169"/>
      <c r="G37" s="78"/>
      <c r="H37" s="169"/>
      <c r="I37" s="79"/>
      <c r="J37" s="169"/>
      <c r="K37" s="79"/>
      <c r="L37" s="169"/>
      <c r="M37" s="79"/>
      <c r="N37" s="169"/>
      <c r="O37" s="78"/>
      <c r="P37" s="169"/>
      <c r="Q37" s="78"/>
      <c r="R37" s="169"/>
      <c r="S37" s="78"/>
      <c r="T37" s="169"/>
    </row>
    <row r="38" spans="1:21" x14ac:dyDescent="0.35">
      <c r="A38" s="76" t="str">
        <f t="shared" si="1"/>
        <v>10-14</v>
      </c>
      <c r="B38" s="169"/>
      <c r="C38" s="77"/>
      <c r="D38" s="169"/>
      <c r="E38" s="77"/>
      <c r="F38" s="169"/>
      <c r="G38" s="78"/>
      <c r="H38" s="169"/>
      <c r="I38" s="79"/>
      <c r="J38" s="169"/>
      <c r="K38" s="79"/>
      <c r="L38" s="169"/>
      <c r="M38" s="79"/>
      <c r="N38" s="169"/>
      <c r="O38" s="78"/>
      <c r="P38" s="169"/>
      <c r="Q38" s="78"/>
      <c r="R38" s="169"/>
      <c r="S38" s="78"/>
      <c r="T38" s="169"/>
    </row>
    <row r="39" spans="1:21" x14ac:dyDescent="0.35">
      <c r="A39" s="76" t="str">
        <f t="shared" si="1"/>
        <v>15-17</v>
      </c>
      <c r="B39" s="169"/>
      <c r="C39" s="77"/>
      <c r="D39" s="169"/>
      <c r="E39" s="77"/>
      <c r="F39" s="169"/>
      <c r="G39" s="78"/>
      <c r="H39" s="169"/>
      <c r="I39" s="79"/>
      <c r="J39" s="169"/>
      <c r="K39" s="79"/>
      <c r="L39" s="169"/>
      <c r="M39" s="79"/>
      <c r="N39" s="169"/>
      <c r="O39" s="78"/>
      <c r="P39" s="169"/>
      <c r="Q39" s="78"/>
      <c r="R39" s="169"/>
      <c r="S39" s="78"/>
      <c r="T39" s="169"/>
    </row>
    <row r="40" spans="1:21" x14ac:dyDescent="0.35">
      <c r="A40" s="70" t="s">
        <v>126</v>
      </c>
      <c r="B40" s="81">
        <f>SUM(B35:B39)</f>
        <v>0</v>
      </c>
      <c r="C40" s="70"/>
      <c r="D40" s="81">
        <f>SUM(D35:D39)</f>
        <v>0</v>
      </c>
      <c r="E40" s="70"/>
      <c r="F40" s="81">
        <f>SUM(F35:F39)</f>
        <v>0</v>
      </c>
      <c r="H40" s="81">
        <f>SUM(H35:H39)</f>
        <v>0</v>
      </c>
      <c r="I40" s="81"/>
      <c r="J40" s="81">
        <f>SUM(J35:J39)</f>
        <v>0</v>
      </c>
      <c r="K40" s="81"/>
      <c r="L40" s="81">
        <f>SUM(L35:L39)</f>
        <v>0</v>
      </c>
      <c r="M40" s="81"/>
      <c r="N40" s="81">
        <f>SUM(N35:N39)</f>
        <v>0</v>
      </c>
      <c r="O40" s="81"/>
      <c r="P40" s="81">
        <f>SUM(P35:P39)</f>
        <v>0</v>
      </c>
      <c r="Q40" s="81"/>
      <c r="R40" s="81">
        <f>SUM(R35:R39)</f>
        <v>0</v>
      </c>
      <c r="S40" s="81"/>
      <c r="T40" s="81">
        <f>SUM(T35:T39)</f>
        <v>0</v>
      </c>
    </row>
    <row r="41" spans="1:21" ht="35.15" customHeight="1" x14ac:dyDescent="0.35">
      <c r="A41" s="82"/>
      <c r="B41" s="82"/>
      <c r="C41" s="82"/>
      <c r="D41" s="82"/>
      <c r="E41" s="82"/>
      <c r="F41" s="82"/>
      <c r="G41" s="82"/>
      <c r="H41" s="82"/>
      <c r="I41" s="82"/>
      <c r="J41" s="82"/>
      <c r="K41" s="82"/>
      <c r="L41" s="82"/>
      <c r="M41" s="82"/>
      <c r="N41" s="82"/>
      <c r="O41" s="82"/>
      <c r="P41" s="82"/>
      <c r="Q41" s="82"/>
      <c r="R41" s="82"/>
      <c r="S41" s="82"/>
      <c r="T41" s="82"/>
      <c r="U41" s="82"/>
    </row>
    <row r="42" spans="1:21" x14ac:dyDescent="0.35">
      <c r="D42" s="72" t="s">
        <v>129</v>
      </c>
    </row>
    <row r="43" spans="1:21" ht="58" x14ac:dyDescent="0.35">
      <c r="D43" s="167"/>
      <c r="E43" s="73" t="s">
        <v>102</v>
      </c>
    </row>
    <row r="46" spans="1:21" ht="87" x14ac:dyDescent="0.35">
      <c r="B46" s="73" t="s">
        <v>105</v>
      </c>
      <c r="D46" s="73" t="s">
        <v>106</v>
      </c>
      <c r="F46" s="73" t="s">
        <v>107</v>
      </c>
      <c r="H46" s="73" t="s">
        <v>108</v>
      </c>
      <c r="I46" s="71"/>
      <c r="J46" s="73" t="s">
        <v>108</v>
      </c>
      <c r="K46" s="71"/>
      <c r="L46" s="73" t="s">
        <v>108</v>
      </c>
      <c r="M46" s="71"/>
      <c r="N46" s="73" t="s">
        <v>108</v>
      </c>
      <c r="O46" s="71"/>
      <c r="P46" s="73" t="s">
        <v>108</v>
      </c>
      <c r="R46" s="73" t="s">
        <v>108</v>
      </c>
      <c r="T46" s="73" t="s">
        <v>108</v>
      </c>
    </row>
    <row r="47" spans="1:21" ht="43.5" x14ac:dyDescent="0.35">
      <c r="A47" s="14" t="s">
        <v>109</v>
      </c>
      <c r="B47" s="14" t="s">
        <v>110</v>
      </c>
      <c r="C47" s="14"/>
      <c r="D47" s="14" t="s">
        <v>111</v>
      </c>
      <c r="E47" s="14"/>
      <c r="F47" s="14" t="s">
        <v>112</v>
      </c>
      <c r="H47" s="74" t="str">
        <f>H8</f>
        <v>White-Not Hispanic</v>
      </c>
      <c r="I47" s="14"/>
      <c r="J47" s="74" t="str">
        <f>J8</f>
        <v>Hispanic</v>
      </c>
      <c r="K47" s="14"/>
      <c r="L47" s="74" t="str">
        <f>L8</f>
        <v>Black-Not Hispanic</v>
      </c>
      <c r="M47" s="14"/>
      <c r="N47" s="74" t="str">
        <f>N8</f>
        <v>Asian</v>
      </c>
      <c r="O47" s="14"/>
      <c r="P47" s="74" t="str">
        <f>P8</f>
        <v>American Indian/Alaska Native</v>
      </c>
      <c r="Q47" s="75"/>
      <c r="R47" s="74" t="str">
        <f>R8</f>
        <v>Other</v>
      </c>
      <c r="T47" s="74" t="str">
        <f>T8</f>
        <v>Other</v>
      </c>
    </row>
    <row r="48" spans="1:21" x14ac:dyDescent="0.35">
      <c r="A48" s="76" t="str">
        <f>A9</f>
        <v>&lt;1</v>
      </c>
      <c r="B48" s="169"/>
      <c r="C48" s="77"/>
      <c r="D48" s="169"/>
      <c r="E48" s="77"/>
      <c r="F48" s="169"/>
      <c r="G48" s="78"/>
      <c r="H48" s="169"/>
      <c r="I48" s="79"/>
      <c r="J48" s="169"/>
      <c r="K48" s="79"/>
      <c r="L48" s="169"/>
      <c r="M48" s="79"/>
      <c r="N48" s="169"/>
      <c r="O48" s="78"/>
      <c r="P48" s="169"/>
      <c r="Q48" s="78"/>
      <c r="R48" s="169"/>
      <c r="S48" s="78"/>
      <c r="T48" s="80"/>
    </row>
    <row r="49" spans="1:21" x14ac:dyDescent="0.35">
      <c r="A49" s="76" t="str">
        <f t="shared" ref="A49:A52" si="2">A10</f>
        <v>1-4</v>
      </c>
      <c r="B49" s="169"/>
      <c r="C49" s="77"/>
      <c r="D49" s="169"/>
      <c r="E49" s="77"/>
      <c r="F49" s="169"/>
      <c r="G49" s="78"/>
      <c r="H49" s="169"/>
      <c r="I49" s="79"/>
      <c r="J49" s="169"/>
      <c r="K49" s="79"/>
      <c r="L49" s="169"/>
      <c r="M49" s="79"/>
      <c r="N49" s="169"/>
      <c r="O49" s="78"/>
      <c r="P49" s="169"/>
      <c r="Q49" s="78"/>
      <c r="R49" s="169"/>
      <c r="S49" s="78"/>
      <c r="T49" s="169"/>
    </row>
    <row r="50" spans="1:21" x14ac:dyDescent="0.35">
      <c r="A50" s="76" t="str">
        <f t="shared" si="2"/>
        <v>5-9</v>
      </c>
      <c r="B50" s="169"/>
      <c r="C50" s="77"/>
      <c r="D50" s="169"/>
      <c r="E50" s="77"/>
      <c r="F50" s="169"/>
      <c r="G50" s="78"/>
      <c r="H50" s="169"/>
      <c r="I50" s="79"/>
      <c r="J50" s="169"/>
      <c r="K50" s="79"/>
      <c r="L50" s="169"/>
      <c r="M50" s="79"/>
      <c r="N50" s="169"/>
      <c r="O50" s="78"/>
      <c r="P50" s="169"/>
      <c r="Q50" s="78"/>
      <c r="R50" s="169"/>
      <c r="S50" s="78"/>
      <c r="T50" s="169"/>
    </row>
    <row r="51" spans="1:21" x14ac:dyDescent="0.35">
      <c r="A51" s="76" t="str">
        <f t="shared" si="2"/>
        <v>10-14</v>
      </c>
      <c r="B51" s="169"/>
      <c r="C51" s="77"/>
      <c r="D51" s="169"/>
      <c r="E51" s="77"/>
      <c r="F51" s="169"/>
      <c r="G51" s="78"/>
      <c r="H51" s="169"/>
      <c r="I51" s="79"/>
      <c r="J51" s="169"/>
      <c r="K51" s="79"/>
      <c r="L51" s="169"/>
      <c r="M51" s="79"/>
      <c r="N51" s="169"/>
      <c r="O51" s="78"/>
      <c r="P51" s="169"/>
      <c r="Q51" s="78"/>
      <c r="R51" s="169"/>
      <c r="S51" s="78"/>
      <c r="T51" s="169"/>
    </row>
    <row r="52" spans="1:21" x14ac:dyDescent="0.35">
      <c r="A52" s="76" t="str">
        <f t="shared" si="2"/>
        <v>15-17</v>
      </c>
      <c r="B52" s="169"/>
      <c r="C52" s="77"/>
      <c r="D52" s="169"/>
      <c r="E52" s="77"/>
      <c r="F52" s="169"/>
      <c r="G52" s="78"/>
      <c r="H52" s="169"/>
      <c r="I52" s="79"/>
      <c r="J52" s="169"/>
      <c r="K52" s="79"/>
      <c r="L52" s="169"/>
      <c r="M52" s="79"/>
      <c r="N52" s="169"/>
      <c r="O52" s="78"/>
      <c r="P52" s="169"/>
      <c r="Q52" s="78"/>
      <c r="R52" s="169"/>
      <c r="S52" s="78"/>
      <c r="T52" s="169"/>
    </row>
    <row r="53" spans="1:21" x14ac:dyDescent="0.35">
      <c r="A53" s="70" t="s">
        <v>126</v>
      </c>
      <c r="B53" s="81">
        <f>SUM(B48:B52)</f>
        <v>0</v>
      </c>
      <c r="C53" s="70"/>
      <c r="D53" s="81">
        <f>SUM(D48:D52)</f>
        <v>0</v>
      </c>
      <c r="E53" s="70"/>
      <c r="F53" s="81">
        <f>SUM(F48:F52)</f>
        <v>0</v>
      </c>
      <c r="H53" s="81">
        <f>SUM(H48:H52)</f>
        <v>0</v>
      </c>
      <c r="I53" s="81"/>
      <c r="J53" s="81">
        <f>SUM(J48:J52)</f>
        <v>0</v>
      </c>
      <c r="K53" s="81"/>
      <c r="L53" s="81">
        <f>SUM(L48:L52)</f>
        <v>0</v>
      </c>
      <c r="M53" s="81"/>
      <c r="N53" s="81">
        <f>SUM(N48:N52)</f>
        <v>0</v>
      </c>
      <c r="O53" s="81"/>
      <c r="P53" s="81">
        <f>SUM(P48:P52)</f>
        <v>0</v>
      </c>
      <c r="Q53" s="81"/>
      <c r="R53" s="81">
        <f>SUM(R48:R52)</f>
        <v>0</v>
      </c>
      <c r="S53" s="81"/>
      <c r="T53" s="81">
        <f>SUM(T48:T52)</f>
        <v>0</v>
      </c>
    </row>
    <row r="54" spans="1:21" ht="35.15" customHeight="1" x14ac:dyDescent="0.35">
      <c r="A54" s="82"/>
      <c r="B54" s="82"/>
      <c r="C54" s="82"/>
      <c r="D54" s="82"/>
      <c r="E54" s="82"/>
      <c r="F54" s="82"/>
      <c r="G54" s="82"/>
      <c r="H54" s="82"/>
      <c r="I54" s="82"/>
      <c r="J54" s="82"/>
      <c r="K54" s="82"/>
      <c r="L54" s="82"/>
      <c r="M54" s="82"/>
      <c r="N54" s="82"/>
      <c r="O54" s="82"/>
      <c r="P54" s="82"/>
      <c r="Q54" s="82"/>
      <c r="R54" s="82"/>
      <c r="S54" s="82"/>
      <c r="T54" s="82"/>
      <c r="U54" s="82"/>
    </row>
    <row r="55" spans="1:21" x14ac:dyDescent="0.35">
      <c r="D55" s="72" t="s">
        <v>130</v>
      </c>
    </row>
    <row r="56" spans="1:21" ht="58" x14ac:dyDescent="0.35">
      <c r="D56" s="167"/>
      <c r="E56" s="73" t="s">
        <v>102</v>
      </c>
    </row>
    <row r="59" spans="1:21" ht="87" x14ac:dyDescent="0.35">
      <c r="B59" s="73" t="s">
        <v>105</v>
      </c>
      <c r="D59" s="73" t="s">
        <v>106</v>
      </c>
      <c r="F59" s="73" t="s">
        <v>107</v>
      </c>
      <c r="H59" s="73" t="s">
        <v>108</v>
      </c>
      <c r="I59" s="71"/>
      <c r="J59" s="73" t="s">
        <v>108</v>
      </c>
      <c r="K59" s="71"/>
      <c r="L59" s="73" t="s">
        <v>108</v>
      </c>
      <c r="M59" s="71"/>
      <c r="N59" s="73" t="s">
        <v>108</v>
      </c>
      <c r="O59" s="71"/>
      <c r="P59" s="73" t="s">
        <v>108</v>
      </c>
      <c r="R59" s="73" t="s">
        <v>108</v>
      </c>
      <c r="T59" s="73" t="s">
        <v>108</v>
      </c>
    </row>
    <row r="60" spans="1:21" ht="43.5" x14ac:dyDescent="0.35">
      <c r="A60" s="14" t="s">
        <v>109</v>
      </c>
      <c r="B60" s="14" t="s">
        <v>110</v>
      </c>
      <c r="C60" s="14"/>
      <c r="D60" s="14" t="s">
        <v>111</v>
      </c>
      <c r="E60" s="14"/>
      <c r="F60" s="14" t="s">
        <v>112</v>
      </c>
      <c r="H60" s="74" t="str">
        <f>H8</f>
        <v>White-Not Hispanic</v>
      </c>
      <c r="I60" s="14"/>
      <c r="J60" s="74" t="str">
        <f>J8</f>
        <v>Hispanic</v>
      </c>
      <c r="K60" s="14"/>
      <c r="L60" s="74" t="str">
        <f>L8</f>
        <v>Black-Not Hispanic</v>
      </c>
      <c r="M60" s="14"/>
      <c r="N60" s="74" t="str">
        <f>N8</f>
        <v>Asian</v>
      </c>
      <c r="O60" s="14"/>
      <c r="P60" s="74" t="str">
        <f>P8</f>
        <v>American Indian/Alaska Native</v>
      </c>
      <c r="Q60" s="75"/>
      <c r="R60" s="74" t="str">
        <f>R8</f>
        <v>Other</v>
      </c>
      <c r="T60" s="74" t="str">
        <f>T8</f>
        <v>Other</v>
      </c>
    </row>
    <row r="61" spans="1:21" x14ac:dyDescent="0.35">
      <c r="A61" s="76" t="str">
        <f>A9</f>
        <v>&lt;1</v>
      </c>
      <c r="B61" s="169"/>
      <c r="C61" s="77"/>
      <c r="D61" s="169"/>
      <c r="E61" s="77"/>
      <c r="F61" s="169"/>
      <c r="G61" s="78"/>
      <c r="H61" s="169"/>
      <c r="I61" s="79"/>
      <c r="J61" s="169"/>
      <c r="K61" s="79"/>
      <c r="L61" s="169"/>
      <c r="M61" s="79"/>
      <c r="N61" s="169"/>
      <c r="O61" s="78"/>
      <c r="P61" s="169"/>
      <c r="Q61" s="78"/>
      <c r="R61" s="169"/>
      <c r="S61" s="78"/>
      <c r="T61" s="80"/>
    </row>
    <row r="62" spans="1:21" x14ac:dyDescent="0.35">
      <c r="A62" s="76" t="str">
        <f t="shared" ref="A62:A65" si="3">A10</f>
        <v>1-4</v>
      </c>
      <c r="B62" s="169"/>
      <c r="C62" s="77"/>
      <c r="D62" s="169"/>
      <c r="E62" s="77"/>
      <c r="F62" s="169"/>
      <c r="G62" s="78"/>
      <c r="H62" s="169"/>
      <c r="I62" s="79"/>
      <c r="J62" s="169"/>
      <c r="K62" s="79"/>
      <c r="L62" s="169"/>
      <c r="M62" s="79"/>
      <c r="N62" s="169"/>
      <c r="O62" s="78"/>
      <c r="P62" s="169"/>
      <c r="Q62" s="78"/>
      <c r="R62" s="169"/>
      <c r="S62" s="78"/>
      <c r="T62" s="169"/>
    </row>
    <row r="63" spans="1:21" x14ac:dyDescent="0.35">
      <c r="A63" s="76" t="str">
        <f t="shared" si="3"/>
        <v>5-9</v>
      </c>
      <c r="B63" s="169"/>
      <c r="C63" s="77"/>
      <c r="D63" s="169"/>
      <c r="E63" s="77"/>
      <c r="F63" s="169"/>
      <c r="G63" s="78"/>
      <c r="H63" s="169"/>
      <c r="I63" s="79"/>
      <c r="J63" s="169"/>
      <c r="K63" s="79"/>
      <c r="L63" s="169"/>
      <c r="M63" s="79"/>
      <c r="N63" s="169"/>
      <c r="O63" s="78"/>
      <c r="P63" s="169"/>
      <c r="Q63" s="78"/>
      <c r="R63" s="169"/>
      <c r="S63" s="78"/>
      <c r="T63" s="169"/>
    </row>
    <row r="64" spans="1:21" x14ac:dyDescent="0.35">
      <c r="A64" s="76" t="str">
        <f t="shared" si="3"/>
        <v>10-14</v>
      </c>
      <c r="B64" s="169"/>
      <c r="C64" s="77"/>
      <c r="D64" s="169"/>
      <c r="E64" s="77"/>
      <c r="F64" s="169"/>
      <c r="G64" s="78"/>
      <c r="H64" s="169"/>
      <c r="I64" s="79"/>
      <c r="J64" s="169"/>
      <c r="K64" s="79"/>
      <c r="L64" s="169"/>
      <c r="M64" s="79"/>
      <c r="N64" s="169"/>
      <c r="O64" s="78"/>
      <c r="P64" s="169"/>
      <c r="Q64" s="78"/>
      <c r="R64" s="169"/>
      <c r="S64" s="78"/>
      <c r="T64" s="169"/>
    </row>
    <row r="65" spans="1:20" x14ac:dyDescent="0.35">
      <c r="A65" s="76" t="str">
        <f t="shared" si="3"/>
        <v>15-17</v>
      </c>
      <c r="B65" s="169"/>
      <c r="C65" s="77"/>
      <c r="D65" s="169"/>
      <c r="E65" s="77"/>
      <c r="F65" s="169"/>
      <c r="G65" s="78"/>
      <c r="H65" s="169"/>
      <c r="I65" s="79"/>
      <c r="J65" s="169"/>
      <c r="K65" s="79"/>
      <c r="L65" s="169"/>
      <c r="M65" s="79"/>
      <c r="N65" s="169"/>
      <c r="O65" s="78"/>
      <c r="P65" s="169"/>
      <c r="Q65" s="78"/>
      <c r="R65" s="169"/>
      <c r="S65" s="78"/>
      <c r="T65" s="169"/>
    </row>
    <row r="66" spans="1:20" x14ac:dyDescent="0.35">
      <c r="A66" s="70" t="s">
        <v>126</v>
      </c>
      <c r="B66" s="81">
        <f>SUM(B61:B65)</f>
        <v>0</v>
      </c>
      <c r="C66" s="70"/>
      <c r="D66" s="81">
        <f>SUM(D61:D65)</f>
        <v>0</v>
      </c>
      <c r="E66" s="70"/>
      <c r="F66" s="81">
        <f>SUM(F61:F65)</f>
        <v>0</v>
      </c>
      <c r="H66" s="81">
        <f>SUM(H61:H65)</f>
        <v>0</v>
      </c>
      <c r="I66" s="81"/>
      <c r="J66" s="81">
        <f>SUM(J61:J65)</f>
        <v>0</v>
      </c>
      <c r="K66" s="81"/>
      <c r="L66" s="81">
        <f>SUM(L61:L65)</f>
        <v>0</v>
      </c>
      <c r="M66" s="81"/>
      <c r="N66" s="81">
        <f>SUM(N61:N65)</f>
        <v>0</v>
      </c>
      <c r="O66" s="81"/>
      <c r="P66" s="81">
        <f>SUM(P61:P65)</f>
        <v>0</v>
      </c>
      <c r="Q66" s="81"/>
      <c r="R66" s="81">
        <f>SUM(R61:R65)</f>
        <v>0</v>
      </c>
      <c r="S66" s="81"/>
      <c r="T66" s="81">
        <f>SUM(T61:T65)</f>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zoomScale="110" zoomScaleNormal="110" workbookViewId="0">
      <pane xSplit="1" topLeftCell="H1" activePane="topRight" state="frozen"/>
      <selection pane="topRight" activeCell="Y4" sqref="Y4"/>
    </sheetView>
  </sheetViews>
  <sheetFormatPr defaultColWidth="9.1796875" defaultRowHeight="18.5" x14ac:dyDescent="0.45"/>
  <cols>
    <col min="1" max="1" width="10.453125" style="157" customWidth="1"/>
    <col min="2" max="2" width="9.1796875" style="6"/>
    <col min="3" max="3" width="15.1796875" style="6" customWidth="1"/>
    <col min="4" max="4" width="15.54296875" style="6" customWidth="1"/>
    <col min="5" max="5" width="16.8164062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8.26953125" style="6" customWidth="1"/>
    <col min="37" max="37" width="6" style="6" customWidth="1"/>
    <col min="38" max="38" width="9.179687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9.1796875" style="6"/>
  </cols>
  <sheetData>
    <row r="1" spans="1:48" ht="78.650000000000006" customHeight="1" x14ac:dyDescent="0.45">
      <c r="A1" s="159">
        <f>' B_Populations'!D3</f>
        <v>0</v>
      </c>
      <c r="B1" s="277" t="s">
        <v>131</v>
      </c>
      <c r="C1" s="278"/>
      <c r="D1" s="278"/>
      <c r="E1" s="278"/>
      <c r="F1" s="142"/>
      <c r="G1" s="142"/>
      <c r="H1" s="142"/>
      <c r="I1" s="142"/>
      <c r="J1" s="142"/>
      <c r="K1" s="142"/>
      <c r="L1" s="143"/>
      <c r="N1" s="9" t="s">
        <v>132</v>
      </c>
      <c r="O1" s="85"/>
      <c r="P1" s="85"/>
      <c r="Q1" s="85"/>
      <c r="R1" s="85"/>
      <c r="S1" s="85"/>
      <c r="T1" s="85"/>
      <c r="U1" s="85"/>
      <c r="V1" s="85"/>
      <c r="W1" s="85"/>
      <c r="X1" s="85"/>
      <c r="Y1" s="85"/>
      <c r="Z1" s="85"/>
      <c r="AA1" s="85"/>
      <c r="AB1" s="85"/>
      <c r="AC1" s="85"/>
      <c r="AD1" s="85"/>
      <c r="AE1" s="85"/>
      <c r="AF1" s="85"/>
      <c r="AG1" s="16"/>
      <c r="AI1" s="284" t="s">
        <v>133</v>
      </c>
      <c r="AJ1" s="285"/>
      <c r="AL1" s="279" t="s">
        <v>134</v>
      </c>
      <c r="AM1" s="280"/>
      <c r="AN1" s="280"/>
      <c r="AO1" s="86"/>
      <c r="AP1" s="87"/>
      <c r="AQ1" s="87"/>
      <c r="AR1" s="87"/>
      <c r="AS1" s="87"/>
      <c r="AT1" s="87"/>
      <c r="AU1" s="87"/>
      <c r="AV1" s="88"/>
    </row>
    <row r="2" spans="1:48" x14ac:dyDescent="0.45">
      <c r="B2" s="144"/>
      <c r="C2" s="89"/>
      <c r="D2" s="90" t="s">
        <v>135</v>
      </c>
      <c r="E2" s="90"/>
      <c r="F2" s="91" t="s">
        <v>136</v>
      </c>
      <c r="G2" s="91"/>
      <c r="H2" s="91"/>
      <c r="I2" s="91"/>
      <c r="J2" s="91"/>
      <c r="K2" s="91"/>
      <c r="L2" s="145"/>
      <c r="N2" s="20"/>
      <c r="O2" s="93"/>
      <c r="P2" s="93"/>
      <c r="Q2" s="93"/>
      <c r="R2" s="93"/>
      <c r="S2" s="93"/>
      <c r="T2" s="93"/>
      <c r="U2" s="93"/>
      <c r="V2" s="93"/>
      <c r="W2" s="93"/>
      <c r="X2" s="93"/>
      <c r="Y2" s="93"/>
      <c r="Z2" s="93"/>
      <c r="AA2" s="93"/>
      <c r="AB2" s="93"/>
      <c r="AC2" s="93"/>
      <c r="AD2" s="93"/>
      <c r="AE2" s="93"/>
      <c r="AF2" s="93"/>
      <c r="AG2" s="21"/>
      <c r="AI2" s="286"/>
      <c r="AJ2" s="287"/>
      <c r="AL2" s="24"/>
      <c r="AM2" s="6" t="s">
        <v>137</v>
      </c>
      <c r="AV2" s="94"/>
    </row>
    <row r="3" spans="1:48" ht="46.5" x14ac:dyDescent="0.35">
      <c r="A3" s="281" t="s">
        <v>138</v>
      </c>
      <c r="B3" s="146" t="s">
        <v>109</v>
      </c>
      <c r="C3" s="95" t="s">
        <v>139</v>
      </c>
      <c r="D3" s="96" t="s">
        <v>140</v>
      </c>
      <c r="E3" s="96" t="s">
        <v>141</v>
      </c>
      <c r="F3" s="97" t="str">
        <f>' B_Populations'!$H$8</f>
        <v>White-Not Hispanic</v>
      </c>
      <c r="G3" s="97" t="str">
        <f>' B_Populations'!$J$8</f>
        <v>Hispanic</v>
      </c>
      <c r="H3" s="97" t="str">
        <f>' B_Populations'!$L$8</f>
        <v>Black-Not Hispanic</v>
      </c>
      <c r="I3" s="97" t="str">
        <f>' B_Populations'!$N$8</f>
        <v>Asian</v>
      </c>
      <c r="J3" s="97" t="str">
        <f>' B_Populations'!$P$8</f>
        <v>American Indian/Alaska Native</v>
      </c>
      <c r="K3" s="97" t="str">
        <f>' B_Populations'!$R$8</f>
        <v>Other</v>
      </c>
      <c r="L3" s="147" t="str">
        <f>' B_Populations'!$T$8</f>
        <v>Other</v>
      </c>
      <c r="M3" s="28"/>
      <c r="N3" s="29" t="s">
        <v>142</v>
      </c>
      <c r="O3" s="99" t="s">
        <v>143</v>
      </c>
      <c r="P3" s="99" t="s">
        <v>144</v>
      </c>
      <c r="Q3" s="99" t="s">
        <v>143</v>
      </c>
      <c r="R3" s="99" t="s">
        <v>145</v>
      </c>
      <c r="S3" s="99" t="s">
        <v>143</v>
      </c>
      <c r="T3" s="99" t="str">
        <f>' B_Populations'!$H$8</f>
        <v>White-Not Hispanic</v>
      </c>
      <c r="U3" s="99" t="s">
        <v>143</v>
      </c>
      <c r="V3" s="99" t="str">
        <f>' B_Populations'!$J$8</f>
        <v>Hispanic</v>
      </c>
      <c r="W3" s="99" t="s">
        <v>143</v>
      </c>
      <c r="X3" s="99" t="str">
        <f>' B_Populations'!$L$8</f>
        <v>Black-Not Hispanic</v>
      </c>
      <c r="Y3" s="99" t="s">
        <v>143</v>
      </c>
      <c r="Z3" s="99" t="str">
        <f>' B_Populations'!$N$8</f>
        <v>Asian</v>
      </c>
      <c r="AA3" s="99" t="s">
        <v>143</v>
      </c>
      <c r="AB3" s="99" t="str">
        <f>' B_Populations'!$P$8</f>
        <v>American Indian/Alaska Native</v>
      </c>
      <c r="AC3" s="99" t="s">
        <v>143</v>
      </c>
      <c r="AD3" s="99" t="str">
        <f>' B_Populations'!$R$8</f>
        <v>Other</v>
      </c>
      <c r="AE3" s="99" t="s">
        <v>143</v>
      </c>
      <c r="AF3" s="99" t="str">
        <f>' B_Populations'!$T$8</f>
        <v>Other</v>
      </c>
      <c r="AG3" s="30" t="s">
        <v>143</v>
      </c>
      <c r="AH3" s="28"/>
      <c r="AI3" s="31" t="s">
        <v>146</v>
      </c>
      <c r="AJ3" s="32" t="s">
        <v>147</v>
      </c>
      <c r="AL3" s="33" t="s">
        <v>109</v>
      </c>
      <c r="AM3" s="100" t="s">
        <v>110</v>
      </c>
      <c r="AN3" s="101" t="s">
        <v>111</v>
      </c>
      <c r="AO3" s="101" t="s">
        <v>112</v>
      </c>
      <c r="AP3" s="97" t="str">
        <f>' B_Populations'!$H$8</f>
        <v>White-Not Hispanic</v>
      </c>
      <c r="AQ3" s="97" t="str">
        <f>' B_Populations'!$J$8</f>
        <v>Hispanic</v>
      </c>
      <c r="AR3" s="97" t="str">
        <f>' B_Populations'!$L$8</f>
        <v>Black-Not Hispanic</v>
      </c>
      <c r="AS3" s="97" t="str">
        <f>' B_Populations'!$N$8</f>
        <v>Asian</v>
      </c>
      <c r="AT3" s="97" t="str">
        <f>' B_Populations'!$P$8</f>
        <v>American Indian/Alaska Native</v>
      </c>
      <c r="AU3" s="97" t="str">
        <f>' B_Populations'!$R$8</f>
        <v>Other</v>
      </c>
      <c r="AV3" s="102" t="str">
        <f>' B_Populations'!$T$8</f>
        <v>Other</v>
      </c>
    </row>
    <row r="4" spans="1:48" ht="15.5" x14ac:dyDescent="0.35">
      <c r="A4" s="281"/>
      <c r="B4" s="148" t="str">
        <f>' B_Populations'!$A$9</f>
        <v>&lt;1</v>
      </c>
      <c r="C4" s="103"/>
      <c r="D4" s="104"/>
      <c r="E4" s="105"/>
      <c r="F4" s="106"/>
      <c r="G4" s="106"/>
      <c r="H4" s="106"/>
      <c r="I4" s="106"/>
      <c r="J4" s="107"/>
      <c r="K4" s="107"/>
      <c r="L4" s="149"/>
      <c r="M4" s="37"/>
      <c r="N4" s="38">
        <f>' B_Populations'!B9</f>
        <v>0</v>
      </c>
      <c r="O4" s="109">
        <f>IF(N4=0,0,($C$4/$N$4)*100000)</f>
        <v>0</v>
      </c>
      <c r="P4" s="109">
        <f>' B_Populations'!D9</f>
        <v>0</v>
      </c>
      <c r="Q4" s="109">
        <f>IF(P4=0,0,($D$4/$P$4)*100000)</f>
        <v>0</v>
      </c>
      <c r="R4" s="109">
        <f>' B_Populations'!F9</f>
        <v>0</v>
      </c>
      <c r="S4" s="109">
        <f>IF(R4=0,0,($E$4/$R$4)*100000)</f>
        <v>0</v>
      </c>
      <c r="T4" s="109">
        <f>' B_Populations'!H9</f>
        <v>0</v>
      </c>
      <c r="U4" s="109">
        <f>IF(T4=0,0,($F$4/$T$4)*100000)</f>
        <v>0</v>
      </c>
      <c r="V4" s="109">
        <f>' B_Populations'!J9</f>
        <v>0</v>
      </c>
      <c r="W4" s="109">
        <f>IF(V4=0,0,($G$4/$V$4)*100000)</f>
        <v>0</v>
      </c>
      <c r="X4" s="109">
        <f>' B_Populations'!L9</f>
        <v>0</v>
      </c>
      <c r="Y4" s="109">
        <f>IF(X4=0,0,($H$4/$X$4)*100000)</f>
        <v>0</v>
      </c>
      <c r="Z4" s="109">
        <f>' B_Populations'!N9</f>
        <v>0</v>
      </c>
      <c r="AA4" s="109">
        <f>IF(Z4=0,0,($I$4/$Z$4)*100000)</f>
        <v>0</v>
      </c>
      <c r="AB4" s="109">
        <f>' B_Populations'!P9</f>
        <v>0</v>
      </c>
      <c r="AC4" s="109">
        <f>IF(AB4=0,0,($J$4/$AB$4)*100000)</f>
        <v>0</v>
      </c>
      <c r="AD4" s="109">
        <f>' B_Populations'!R9</f>
        <v>0</v>
      </c>
      <c r="AE4" s="109">
        <f>IF(AD4=0,0,($K$4/$AD$4)*100000)</f>
        <v>0</v>
      </c>
      <c r="AF4" s="109">
        <f>' B_Populations'!T9</f>
        <v>0</v>
      </c>
      <c r="AG4" s="39">
        <f>IF(AF4=0,0,($L$4/$AF$4)*100000)</f>
        <v>0</v>
      </c>
      <c r="AH4" s="37"/>
      <c r="AI4" s="40"/>
      <c r="AJ4" s="41"/>
      <c r="AK4" s="37"/>
      <c r="AL4" s="42" t="str">
        <f>' B_Populations'!$A$9</f>
        <v>&lt;1</v>
      </c>
      <c r="AM4" s="110">
        <f>O4*AJ4</f>
        <v>0</v>
      </c>
      <c r="AN4" s="111">
        <f>Q4*AJ4</f>
        <v>0</v>
      </c>
      <c r="AO4" s="111">
        <f>S4*AJ4</f>
        <v>0</v>
      </c>
      <c r="AP4" s="112">
        <f>U4*AJ4</f>
        <v>0</v>
      </c>
      <c r="AQ4" s="112">
        <f>W4*AJ4</f>
        <v>0</v>
      </c>
      <c r="AR4" s="112">
        <f>Y4*AJ4</f>
        <v>0</v>
      </c>
      <c r="AS4" s="112">
        <f>AA4*AJ4</f>
        <v>0</v>
      </c>
      <c r="AT4" s="112">
        <f>AC4*AJ4</f>
        <v>0</v>
      </c>
      <c r="AU4" s="112">
        <f>AE4*AJ4</f>
        <v>0</v>
      </c>
      <c r="AV4" s="113">
        <f>AG4*AJ4</f>
        <v>0</v>
      </c>
    </row>
    <row r="5" spans="1:48" ht="15.5" x14ac:dyDescent="0.35">
      <c r="A5" s="281"/>
      <c r="B5" s="150" t="str">
        <f>' B_Populations'!$A$10</f>
        <v>1-4</v>
      </c>
      <c r="C5" s="170"/>
      <c r="D5" s="171"/>
      <c r="E5" s="114"/>
      <c r="F5" s="115"/>
      <c r="G5" s="115"/>
      <c r="H5" s="115"/>
      <c r="I5" s="115"/>
      <c r="J5" s="116"/>
      <c r="K5" s="116"/>
      <c r="L5" s="151"/>
      <c r="M5" s="37"/>
      <c r="N5" s="38">
        <f>' B_Populations'!B10</f>
        <v>0</v>
      </c>
      <c r="O5" s="109">
        <f>IF(N5=0,0,($C$5/$N$5)*100000)</f>
        <v>0</v>
      </c>
      <c r="P5" s="109">
        <f>' B_Populations'!D10</f>
        <v>0</v>
      </c>
      <c r="Q5" s="109">
        <f>IF(P5=0,0,($D$5/$P$5)*100000)</f>
        <v>0</v>
      </c>
      <c r="R5" s="109">
        <f>' B_Populations'!F10</f>
        <v>0</v>
      </c>
      <c r="S5" s="109">
        <f>IF(R5=0,0,($E$5/$R$5)*100000)</f>
        <v>0</v>
      </c>
      <c r="T5" s="109">
        <f>' B_Populations'!H10</f>
        <v>0</v>
      </c>
      <c r="U5" s="109">
        <f>IF(T5=0,0,($F$5/$T$5)*100000)</f>
        <v>0</v>
      </c>
      <c r="V5" s="109">
        <f>' B_Populations'!J10</f>
        <v>0</v>
      </c>
      <c r="W5" s="109">
        <f>IF(V5=0,0,($G$5/$V$5)*100000)</f>
        <v>0</v>
      </c>
      <c r="X5" s="109">
        <f>' B_Populations'!L10</f>
        <v>0</v>
      </c>
      <c r="Y5" s="109">
        <f>IF(X5=0,0,($G$5/$X$5)*100000)</f>
        <v>0</v>
      </c>
      <c r="Z5" s="109">
        <f>' B_Populations'!N10</f>
        <v>0</v>
      </c>
      <c r="AA5" s="109">
        <f>IF(Z5=0,0,($I$5/$Z$5)*100000)</f>
        <v>0</v>
      </c>
      <c r="AB5" s="109">
        <f>' B_Populations'!P10</f>
        <v>0</v>
      </c>
      <c r="AC5" s="109">
        <f>IF(AB5=0,0,($J$5/$AB$5)*100000)</f>
        <v>0</v>
      </c>
      <c r="AD5" s="109">
        <f>' B_Populations'!R10</f>
        <v>0</v>
      </c>
      <c r="AE5" s="109">
        <f>IF(AD5=0,0,($K$5/$AD$5)*100000)</f>
        <v>0</v>
      </c>
      <c r="AF5" s="109">
        <f>' B_Populations'!T10</f>
        <v>0</v>
      </c>
      <c r="AG5" s="39">
        <f>IF(AF5=0,0,($L$5/$AF$5)*100000)</f>
        <v>0</v>
      </c>
      <c r="AH5" s="37"/>
      <c r="AI5" s="40"/>
      <c r="AJ5" s="41"/>
      <c r="AK5" s="37"/>
      <c r="AL5" s="45" t="str">
        <f>' B_Populations'!$A$10</f>
        <v>1-4</v>
      </c>
      <c r="AM5" s="110">
        <f>O5*AJ5</f>
        <v>0</v>
      </c>
      <c r="AN5" s="111">
        <f>Q5*AJ5</f>
        <v>0</v>
      </c>
      <c r="AO5" s="111">
        <f>S5*AJ5</f>
        <v>0</v>
      </c>
      <c r="AP5" s="112">
        <f>U5*AJ5</f>
        <v>0</v>
      </c>
      <c r="AQ5" s="112">
        <f>W5*AJ5</f>
        <v>0</v>
      </c>
      <c r="AR5" s="112">
        <f>Y5*AJ5</f>
        <v>0</v>
      </c>
      <c r="AS5" s="112">
        <f>AA5*AJ5</f>
        <v>0</v>
      </c>
      <c r="AT5" s="112">
        <f>AC5*AJ5</f>
        <v>0</v>
      </c>
      <c r="AU5" s="112">
        <f>AE5*AJ5</f>
        <v>0</v>
      </c>
      <c r="AV5" s="113">
        <f>AG5*AJ5</f>
        <v>0</v>
      </c>
    </row>
    <row r="6" spans="1:48" ht="15.5" x14ac:dyDescent="0.35">
      <c r="A6" s="281"/>
      <c r="B6" s="148" t="str">
        <f>' B_Populations'!$A$11</f>
        <v>5-9</v>
      </c>
      <c r="C6" s="170"/>
      <c r="D6" s="171"/>
      <c r="E6" s="114"/>
      <c r="F6" s="115"/>
      <c r="G6" s="115"/>
      <c r="H6" s="115"/>
      <c r="I6" s="115"/>
      <c r="J6" s="116"/>
      <c r="K6" s="116"/>
      <c r="L6" s="151"/>
      <c r="M6" s="37"/>
      <c r="N6" s="38">
        <f>' B_Populations'!B11</f>
        <v>0</v>
      </c>
      <c r="O6" s="109">
        <f>IF(N6=0,0,($C$6/$N$6)*100000)</f>
        <v>0</v>
      </c>
      <c r="P6" s="109">
        <f>' B_Populations'!D11</f>
        <v>0</v>
      </c>
      <c r="Q6" s="109">
        <f>IF(P6=0,0,($D$6/$P$6)*100000)</f>
        <v>0</v>
      </c>
      <c r="R6" s="109">
        <f>' B_Populations'!F11</f>
        <v>0</v>
      </c>
      <c r="S6" s="109">
        <f>IF(R6=0,0,($E$6/$R$6)*100000)</f>
        <v>0</v>
      </c>
      <c r="T6" s="109">
        <f>' B_Populations'!H11</f>
        <v>0</v>
      </c>
      <c r="U6" s="109">
        <f>IF(T6=0,0,($F$6/$T$6)*100000)</f>
        <v>0</v>
      </c>
      <c r="V6" s="109">
        <f>' B_Populations'!J11</f>
        <v>0</v>
      </c>
      <c r="W6" s="109">
        <f>IF(V6=0,0,($G$6/$V$6)*100000)</f>
        <v>0</v>
      </c>
      <c r="X6" s="109">
        <f>' B_Populations'!L11</f>
        <v>0</v>
      </c>
      <c r="Y6" s="109">
        <f>IF(X6=0,0,($G$6/$X$6)*100000)</f>
        <v>0</v>
      </c>
      <c r="Z6" s="109">
        <f>' B_Populations'!N11</f>
        <v>0</v>
      </c>
      <c r="AA6" s="109">
        <f>IF(Z6=0,0,($I$6/$Z$6)*100000)</f>
        <v>0</v>
      </c>
      <c r="AB6" s="109">
        <f>' B_Populations'!P11</f>
        <v>0</v>
      </c>
      <c r="AC6" s="109">
        <f>IF(AB6=0,0,($J$6/$AB$6)*100000)</f>
        <v>0</v>
      </c>
      <c r="AD6" s="109">
        <f>' B_Populations'!R11</f>
        <v>0</v>
      </c>
      <c r="AE6" s="109">
        <f>IF(AD6=0,0,($K$6/$AD$6)*100000)</f>
        <v>0</v>
      </c>
      <c r="AF6" s="109">
        <f>' B_Populations'!T11</f>
        <v>0</v>
      </c>
      <c r="AG6" s="39">
        <f>IF(AF6=0,0,($L$6/$AF$6)*100000)</f>
        <v>0</v>
      </c>
      <c r="AH6" s="37"/>
      <c r="AI6" s="40"/>
      <c r="AJ6" s="41"/>
      <c r="AK6" s="37"/>
      <c r="AL6" s="42" t="str">
        <f>' B_Populations'!$A$11</f>
        <v>5-9</v>
      </c>
      <c r="AM6" s="110">
        <f>O6*AJ6</f>
        <v>0</v>
      </c>
      <c r="AN6" s="111">
        <f>Q6*AJ6</f>
        <v>0</v>
      </c>
      <c r="AO6" s="111">
        <f>S6*AJ6</f>
        <v>0</v>
      </c>
      <c r="AP6" s="112">
        <f>U6*AJ6</f>
        <v>0</v>
      </c>
      <c r="AQ6" s="112">
        <f>W6*AJ6</f>
        <v>0</v>
      </c>
      <c r="AR6" s="112">
        <f>Y6*AJ6</f>
        <v>0</v>
      </c>
      <c r="AS6" s="112">
        <f>AA6*AJ6</f>
        <v>0</v>
      </c>
      <c r="AT6" s="112">
        <f>AC6*AJ6</f>
        <v>0</v>
      </c>
      <c r="AU6" s="112">
        <f>AE6*AJ6</f>
        <v>0</v>
      </c>
      <c r="AV6" s="113">
        <f>AG6*AJ6</f>
        <v>0</v>
      </c>
    </row>
    <row r="7" spans="1:48" ht="15.5" x14ac:dyDescent="0.35">
      <c r="A7" s="281"/>
      <c r="B7" s="148" t="str">
        <f>' B_Populations'!$A$12</f>
        <v>10-14</v>
      </c>
      <c r="C7" s="170"/>
      <c r="D7" s="171"/>
      <c r="E7" s="114"/>
      <c r="F7" s="115"/>
      <c r="G7" s="115"/>
      <c r="H7" s="115"/>
      <c r="I7" s="115"/>
      <c r="J7" s="116"/>
      <c r="K7" s="116"/>
      <c r="L7" s="151"/>
      <c r="M7" s="37"/>
      <c r="N7" s="38">
        <f>' B_Populations'!B12</f>
        <v>0</v>
      </c>
      <c r="O7" s="109">
        <f>IF(N7=0,0,($C$7/$N$7)*100000)</f>
        <v>0</v>
      </c>
      <c r="P7" s="109">
        <f>' B_Populations'!D12</f>
        <v>0</v>
      </c>
      <c r="Q7" s="109">
        <f>IF(P7=0,0,($D$7/$P$7)*100000)</f>
        <v>0</v>
      </c>
      <c r="R7" s="109">
        <f>' B_Populations'!F12</f>
        <v>0</v>
      </c>
      <c r="S7" s="109">
        <f>IF(R7=0,0,($E$7/$R$7)*100000)</f>
        <v>0</v>
      </c>
      <c r="T7" s="109">
        <f>' B_Populations'!H12</f>
        <v>0</v>
      </c>
      <c r="U7" s="109">
        <f>IF(T7=0,0,($F$7/$T$7)*100000)</f>
        <v>0</v>
      </c>
      <c r="V7" s="109">
        <f>' B_Populations'!J12</f>
        <v>0</v>
      </c>
      <c r="W7" s="109">
        <f>IF(V7=0,0,($G$7/$V$7)*100000)</f>
        <v>0</v>
      </c>
      <c r="X7" s="109">
        <f>' B_Populations'!L12</f>
        <v>0</v>
      </c>
      <c r="Y7" s="109">
        <f>IF(X7=0,0,($G$7/$X$7)*100000)</f>
        <v>0</v>
      </c>
      <c r="Z7" s="109">
        <f>' B_Populations'!N12</f>
        <v>0</v>
      </c>
      <c r="AA7" s="109">
        <f>IF(Z7=0,0,($I$7/$Z$7)*100000)</f>
        <v>0</v>
      </c>
      <c r="AB7" s="109">
        <f>' B_Populations'!P12</f>
        <v>0</v>
      </c>
      <c r="AC7" s="109">
        <f>IF(AB7=0,0,($J$7/$AB$7)*100000)</f>
        <v>0</v>
      </c>
      <c r="AD7" s="109">
        <f>' B_Populations'!R12</f>
        <v>0</v>
      </c>
      <c r="AE7" s="109">
        <f>IF(AD7=0,0,($K$7/$AD$7)*100000)</f>
        <v>0</v>
      </c>
      <c r="AF7" s="109">
        <f>' B_Populations'!T12</f>
        <v>0</v>
      </c>
      <c r="AG7" s="39">
        <f>IF(AF7=0,0,($L$7/$AF$7)*100000)</f>
        <v>0</v>
      </c>
      <c r="AH7" s="37"/>
      <c r="AI7" s="40"/>
      <c r="AJ7" s="41"/>
      <c r="AK7" s="37"/>
      <c r="AL7" s="42" t="str">
        <f>' B_Populations'!$A$12</f>
        <v>10-14</v>
      </c>
      <c r="AM7" s="110">
        <f>O7*AJ7</f>
        <v>0</v>
      </c>
      <c r="AN7" s="111">
        <f>Q7*AJ7</f>
        <v>0</v>
      </c>
      <c r="AO7" s="111">
        <f>S7*AJ7</f>
        <v>0</v>
      </c>
      <c r="AP7" s="112">
        <f>U7*AJ7</f>
        <v>0</v>
      </c>
      <c r="AQ7" s="112">
        <f>W7*AJ7</f>
        <v>0</v>
      </c>
      <c r="AR7" s="112">
        <f>Y7*AJ7</f>
        <v>0</v>
      </c>
      <c r="AS7" s="112">
        <f>AA7*AJ7</f>
        <v>0</v>
      </c>
      <c r="AT7" s="112">
        <f>AC7*AJ7</f>
        <v>0</v>
      </c>
      <c r="AU7" s="112">
        <f>AE7*AJ7</f>
        <v>0</v>
      </c>
      <c r="AV7" s="113">
        <f>AG7*AJ7</f>
        <v>0</v>
      </c>
    </row>
    <row r="8" spans="1:48" ht="15.5" x14ac:dyDescent="0.35">
      <c r="A8" s="281"/>
      <c r="B8" s="148" t="str">
        <f>' B_Populations'!$A$13</f>
        <v>15-17</v>
      </c>
      <c r="C8" s="170"/>
      <c r="D8" s="171"/>
      <c r="E8" s="114"/>
      <c r="F8" s="115"/>
      <c r="G8" s="115"/>
      <c r="H8" s="115"/>
      <c r="I8" s="115"/>
      <c r="J8" s="116"/>
      <c r="K8" s="116"/>
      <c r="L8" s="151"/>
      <c r="M8" s="37"/>
      <c r="N8" s="38">
        <f>' B_Populations'!B13</f>
        <v>0</v>
      </c>
      <c r="O8" s="109">
        <f>IF(N8=0,0,($C$8/$N$8)*100000)</f>
        <v>0</v>
      </c>
      <c r="P8" s="109">
        <f>' B_Populations'!D13</f>
        <v>0</v>
      </c>
      <c r="Q8" s="109">
        <f>IF(P8=0,0,($D$8/$P$8)*100000)</f>
        <v>0</v>
      </c>
      <c r="R8" s="109">
        <f>' B_Populations'!F13</f>
        <v>0</v>
      </c>
      <c r="S8" s="109">
        <f>IF(R8=0,0,($E$8/$R$8)*100000)</f>
        <v>0</v>
      </c>
      <c r="T8" s="109">
        <f>' B_Populations'!H13</f>
        <v>0</v>
      </c>
      <c r="U8" s="109">
        <f>IF(T8=0,0,($F$8/$T$8)*100000)</f>
        <v>0</v>
      </c>
      <c r="V8" s="109">
        <f>' B_Populations'!J13</f>
        <v>0</v>
      </c>
      <c r="W8" s="109">
        <f>IF(V8=0,0,($G$8/$V$8)*100000)</f>
        <v>0</v>
      </c>
      <c r="X8" s="109">
        <f>' B_Populations'!L13</f>
        <v>0</v>
      </c>
      <c r="Y8" s="109">
        <f>IF(X8=0,0,($G$8/$X$8)*100000)</f>
        <v>0</v>
      </c>
      <c r="Z8" s="109">
        <f>' B_Populations'!N13</f>
        <v>0</v>
      </c>
      <c r="AA8" s="109">
        <f>IF(Z8=0,0,($I$8/$Z$8)*100000)</f>
        <v>0</v>
      </c>
      <c r="AB8" s="109">
        <f>' B_Populations'!P13</f>
        <v>0</v>
      </c>
      <c r="AC8" s="109">
        <f>IF(AB8=0,0,($J$8/$AB$8)*100000)</f>
        <v>0</v>
      </c>
      <c r="AD8" s="109">
        <f>' B_Populations'!R13</f>
        <v>0</v>
      </c>
      <c r="AE8" s="109">
        <f>IF(AD8=0,0,($K$8/$AD$8)*100000)</f>
        <v>0</v>
      </c>
      <c r="AF8" s="109">
        <f>' B_Populations'!T13</f>
        <v>0</v>
      </c>
      <c r="AG8" s="39">
        <f>IF(AF8=0,0,($L$8/$AF$8)*100000)</f>
        <v>0</v>
      </c>
      <c r="AH8" s="37"/>
      <c r="AI8" s="40"/>
      <c r="AJ8" s="41"/>
      <c r="AK8" s="37"/>
      <c r="AL8" s="42" t="str">
        <f>' B_Populations'!$A$13</f>
        <v>15-17</v>
      </c>
      <c r="AM8" s="110">
        <f>O8*AJ8</f>
        <v>0</v>
      </c>
      <c r="AN8" s="111">
        <f>Q8*AJ8</f>
        <v>0</v>
      </c>
      <c r="AO8" s="111">
        <f>S8*AJ8</f>
        <v>0</v>
      </c>
      <c r="AP8" s="112">
        <f>U8*AJ8</f>
        <v>0</v>
      </c>
      <c r="AQ8" s="112">
        <f>W8*AJ8</f>
        <v>0</v>
      </c>
      <c r="AR8" s="112">
        <f>Y8*AJ8</f>
        <v>0</v>
      </c>
      <c r="AS8" s="112">
        <f>AA8*AJ8</f>
        <v>0</v>
      </c>
      <c r="AT8" s="112">
        <f>AC8*AJ8</f>
        <v>0</v>
      </c>
      <c r="AU8" s="112">
        <f>AE8*AJ8</f>
        <v>0</v>
      </c>
      <c r="AV8" s="113">
        <f>AG8*AJ8</f>
        <v>0</v>
      </c>
    </row>
    <row r="9" spans="1:48" ht="15" customHeight="1" x14ac:dyDescent="0.35">
      <c r="A9" s="281"/>
      <c r="B9" s="144" t="s">
        <v>148</v>
      </c>
      <c r="C9" s="172">
        <f t="shared" ref="C9:L9" si="0">SUM(C4:C8)</f>
        <v>0</v>
      </c>
      <c r="D9" s="172">
        <f t="shared" si="0"/>
        <v>0</v>
      </c>
      <c r="E9" s="172">
        <f t="shared" si="0"/>
        <v>0</v>
      </c>
      <c r="F9" s="172">
        <f t="shared" si="0"/>
        <v>0</v>
      </c>
      <c r="G9" s="172">
        <f t="shared" si="0"/>
        <v>0</v>
      </c>
      <c r="H9" s="172">
        <f t="shared" si="0"/>
        <v>0</v>
      </c>
      <c r="I9" s="172">
        <f t="shared" si="0"/>
        <v>0</v>
      </c>
      <c r="J9" s="172">
        <f t="shared" si="0"/>
        <v>0</v>
      </c>
      <c r="K9" s="172">
        <f t="shared" si="0"/>
        <v>0</v>
      </c>
      <c r="L9" s="173">
        <f t="shared" si="0"/>
        <v>0</v>
      </c>
      <c r="N9" s="46">
        <f t="shared" ref="N9:AG9" si="1">SUM(N4:N8)</f>
        <v>0</v>
      </c>
      <c r="O9" s="118">
        <f t="shared" si="1"/>
        <v>0</v>
      </c>
      <c r="P9" s="118">
        <f t="shared" si="1"/>
        <v>0</v>
      </c>
      <c r="Q9" s="118">
        <f t="shared" si="1"/>
        <v>0</v>
      </c>
      <c r="R9" s="118">
        <f t="shared" si="1"/>
        <v>0</v>
      </c>
      <c r="S9" s="118">
        <f t="shared" si="1"/>
        <v>0</v>
      </c>
      <c r="T9" s="118">
        <f t="shared" si="1"/>
        <v>0</v>
      </c>
      <c r="U9" s="118">
        <f t="shared" si="1"/>
        <v>0</v>
      </c>
      <c r="V9" s="118">
        <f t="shared" si="1"/>
        <v>0</v>
      </c>
      <c r="W9" s="118">
        <f t="shared" si="1"/>
        <v>0</v>
      </c>
      <c r="X9" s="118">
        <f t="shared" si="1"/>
        <v>0</v>
      </c>
      <c r="Y9" s="118">
        <f t="shared" si="1"/>
        <v>0</v>
      </c>
      <c r="Z9" s="118">
        <f t="shared" si="1"/>
        <v>0</v>
      </c>
      <c r="AA9" s="118">
        <f t="shared" si="1"/>
        <v>0</v>
      </c>
      <c r="AB9" s="118">
        <f t="shared" si="1"/>
        <v>0</v>
      </c>
      <c r="AC9" s="118">
        <f t="shared" si="1"/>
        <v>0</v>
      </c>
      <c r="AD9" s="118">
        <f t="shared" si="1"/>
        <v>0</v>
      </c>
      <c r="AE9" s="118">
        <f t="shared" si="1"/>
        <v>0</v>
      </c>
      <c r="AF9" s="118">
        <f t="shared" si="1"/>
        <v>0</v>
      </c>
      <c r="AG9" s="57">
        <f t="shared" si="1"/>
        <v>0</v>
      </c>
      <c r="AI9" s="47"/>
      <c r="AJ9" s="48"/>
      <c r="AL9" s="49" t="s">
        <v>148</v>
      </c>
      <c r="AM9" s="119">
        <f>SUM(AM4:AM8)</f>
        <v>0</v>
      </c>
      <c r="AN9" s="120">
        <f t="shared" ref="AN9:AV9" si="2">SUM(AN4:AN8)</f>
        <v>0</v>
      </c>
      <c r="AO9" s="121">
        <f t="shared" si="2"/>
        <v>0</v>
      </c>
      <c r="AP9" s="122">
        <f t="shared" si="2"/>
        <v>0</v>
      </c>
      <c r="AQ9" s="123">
        <f t="shared" si="2"/>
        <v>0</v>
      </c>
      <c r="AR9" s="123">
        <f t="shared" si="2"/>
        <v>0</v>
      </c>
      <c r="AS9" s="123">
        <f t="shared" si="2"/>
        <v>0</v>
      </c>
      <c r="AT9" s="123">
        <f t="shared" si="2"/>
        <v>0</v>
      </c>
      <c r="AU9" s="123">
        <f t="shared" si="2"/>
        <v>0</v>
      </c>
      <c r="AV9" s="124">
        <f t="shared" si="2"/>
        <v>0</v>
      </c>
    </row>
    <row r="10" spans="1:48" x14ac:dyDescent="0.45">
      <c r="B10" s="140"/>
      <c r="L10" s="152"/>
      <c r="N10" s="20"/>
      <c r="O10" s="93"/>
      <c r="P10" s="93"/>
      <c r="Q10" s="93"/>
      <c r="R10" s="93"/>
      <c r="S10" s="93"/>
      <c r="T10" s="93"/>
      <c r="U10" s="93"/>
      <c r="V10" s="93"/>
      <c r="W10" s="93"/>
      <c r="X10" s="93"/>
      <c r="Y10" s="93"/>
      <c r="Z10" s="93"/>
      <c r="AA10" s="93"/>
      <c r="AB10" s="93"/>
      <c r="AC10" s="93"/>
      <c r="AD10" s="93"/>
      <c r="AE10" s="93"/>
      <c r="AF10" s="93"/>
      <c r="AG10" s="21"/>
      <c r="AI10" s="22"/>
      <c r="AJ10" s="23"/>
      <c r="AL10" s="24"/>
      <c r="AV10" s="94"/>
    </row>
    <row r="11" spans="1:48" x14ac:dyDescent="0.45">
      <c r="B11" s="153"/>
      <c r="C11" s="125"/>
      <c r="D11" s="126" t="s">
        <v>135</v>
      </c>
      <c r="E11" s="126"/>
      <c r="F11" s="127" t="s">
        <v>136</v>
      </c>
      <c r="G11" s="127"/>
      <c r="H11" s="127"/>
      <c r="I11" s="127"/>
      <c r="J11" s="127"/>
      <c r="K11" s="127"/>
      <c r="L11" s="154"/>
      <c r="N11" s="20"/>
      <c r="O11" s="93"/>
      <c r="P11" s="93"/>
      <c r="Q11" s="93"/>
      <c r="R11" s="93"/>
      <c r="S11" s="93"/>
      <c r="T11" s="93"/>
      <c r="U11" s="93"/>
      <c r="V11" s="93"/>
      <c r="W11" s="93"/>
      <c r="X11" s="93"/>
      <c r="Y11" s="93"/>
      <c r="Z11" s="93"/>
      <c r="AA11" s="93"/>
      <c r="AB11" s="93"/>
      <c r="AC11" s="93"/>
      <c r="AD11" s="93"/>
      <c r="AE11" s="93"/>
      <c r="AF11" s="93"/>
      <c r="AG11" s="21"/>
      <c r="AI11" s="22"/>
      <c r="AJ11" s="23"/>
      <c r="AL11" s="24"/>
      <c r="AM11" s="6" t="s">
        <v>137</v>
      </c>
      <c r="AV11" s="94"/>
    </row>
    <row r="12" spans="1:48" ht="46.5" x14ac:dyDescent="0.35">
      <c r="A12" s="282" t="s">
        <v>149</v>
      </c>
      <c r="B12" s="146" t="s">
        <v>109</v>
      </c>
      <c r="C12" s="95" t="s">
        <v>150</v>
      </c>
      <c r="D12" s="96" t="s">
        <v>151</v>
      </c>
      <c r="E12" s="96" t="s">
        <v>152</v>
      </c>
      <c r="F12" s="97" t="str">
        <f>' B_Populations'!$H$8</f>
        <v>White-Not Hispanic</v>
      </c>
      <c r="G12" s="97" t="str">
        <f>' B_Populations'!$J$8</f>
        <v>Hispanic</v>
      </c>
      <c r="H12" s="97" t="str">
        <f>' B_Populations'!$L$8</f>
        <v>Black-Not Hispanic</v>
      </c>
      <c r="I12" s="97" t="str">
        <f>' B_Populations'!$N$8</f>
        <v>Asian</v>
      </c>
      <c r="J12" s="97" t="str">
        <f>' B_Populations'!$P$8</f>
        <v>American Indian/Alaska Native</v>
      </c>
      <c r="K12" s="97" t="str">
        <f>' B_Populations'!$R$8</f>
        <v>Other</v>
      </c>
      <c r="L12" s="147" t="str">
        <f>' B_Populations'!$T$8</f>
        <v>Other</v>
      </c>
      <c r="M12" s="28"/>
      <c r="N12" s="29" t="s">
        <v>142</v>
      </c>
      <c r="O12" s="99" t="s">
        <v>143</v>
      </c>
      <c r="P12" s="99" t="s">
        <v>144</v>
      </c>
      <c r="Q12" s="99" t="s">
        <v>143</v>
      </c>
      <c r="R12" s="99" t="s">
        <v>145</v>
      </c>
      <c r="S12" s="99" t="s">
        <v>143</v>
      </c>
      <c r="T12" s="99" t="str">
        <f>' B_Populations'!$H$8</f>
        <v>White-Not Hispanic</v>
      </c>
      <c r="U12" s="99" t="s">
        <v>143</v>
      </c>
      <c r="V12" s="99" t="str">
        <f>' B_Populations'!$J$8</f>
        <v>Hispanic</v>
      </c>
      <c r="W12" s="99" t="s">
        <v>143</v>
      </c>
      <c r="X12" s="99" t="str">
        <f>' B_Populations'!$L$8</f>
        <v>Black-Not Hispanic</v>
      </c>
      <c r="Y12" s="99" t="s">
        <v>143</v>
      </c>
      <c r="Z12" s="99" t="str">
        <f>' B_Populations'!$N$8</f>
        <v>Asian</v>
      </c>
      <c r="AA12" s="99" t="s">
        <v>143</v>
      </c>
      <c r="AB12" s="99" t="str">
        <f>' B_Populations'!$P$8</f>
        <v>American Indian/Alaska Native</v>
      </c>
      <c r="AC12" s="99" t="s">
        <v>143</v>
      </c>
      <c r="AD12" s="99" t="str">
        <f>' B_Populations'!$R$8</f>
        <v>Other</v>
      </c>
      <c r="AE12" s="99" t="s">
        <v>143</v>
      </c>
      <c r="AF12" s="99" t="str">
        <f>' B_Populations'!$T$8</f>
        <v>Other</v>
      </c>
      <c r="AG12" s="30" t="s">
        <v>143</v>
      </c>
      <c r="AH12" s="28"/>
      <c r="AI12" s="55" t="s">
        <v>146</v>
      </c>
      <c r="AJ12" s="56" t="s">
        <v>147</v>
      </c>
      <c r="AL12" s="33" t="s">
        <v>109</v>
      </c>
      <c r="AM12" s="100" t="s">
        <v>110</v>
      </c>
      <c r="AN12" s="101" t="s">
        <v>111</v>
      </c>
      <c r="AO12" s="101" t="s">
        <v>112</v>
      </c>
      <c r="AP12" s="97" t="str">
        <f>' B_Populations'!$H$8</f>
        <v>White-Not Hispanic</v>
      </c>
      <c r="AQ12" s="97" t="str">
        <f>' B_Populations'!$J$8</f>
        <v>Hispanic</v>
      </c>
      <c r="AR12" s="97" t="str">
        <f>' B_Populations'!$L$8</f>
        <v>Black-Not Hispanic</v>
      </c>
      <c r="AS12" s="97" t="str">
        <f>' B_Populations'!$N$8</f>
        <v>Asian</v>
      </c>
      <c r="AT12" s="97" t="str">
        <f>' B_Populations'!$P$8</f>
        <v>American Indian/Alaska Native</v>
      </c>
      <c r="AU12" s="97" t="str">
        <f>' B_Populations'!$R$8</f>
        <v>Other</v>
      </c>
      <c r="AV12" s="102" t="str">
        <f>' B_Populations'!$T$8</f>
        <v>Other</v>
      </c>
    </row>
    <row r="13" spans="1:48" ht="15.5" x14ac:dyDescent="0.35">
      <c r="A13" s="282"/>
      <c r="B13" s="148" t="str">
        <f>' B_Populations'!$A$9</f>
        <v>&lt;1</v>
      </c>
      <c r="C13" s="103"/>
      <c r="D13" s="104"/>
      <c r="E13" s="105"/>
      <c r="F13" s="106"/>
      <c r="G13" s="106"/>
      <c r="H13" s="106"/>
      <c r="I13" s="106"/>
      <c r="J13" s="107"/>
      <c r="K13" s="107"/>
      <c r="L13" s="149"/>
      <c r="M13" s="37"/>
      <c r="N13" s="38">
        <f>' B_Populations'!B9</f>
        <v>0</v>
      </c>
      <c r="O13" s="109">
        <f>IF(N13=0,0,($C$13/$N$13)*100000)</f>
        <v>0</v>
      </c>
      <c r="P13" s="109">
        <f>' B_Populations'!D9</f>
        <v>0</v>
      </c>
      <c r="Q13" s="109">
        <f>IF(P13=0,0,($D$13/$P$13)*100000)</f>
        <v>0</v>
      </c>
      <c r="R13" s="109">
        <f>' B_Populations'!F9</f>
        <v>0</v>
      </c>
      <c r="S13" s="109">
        <f>IF(R13=0,0,($E$13/$R$13)*100000)</f>
        <v>0</v>
      </c>
      <c r="T13" s="109">
        <f>' B_Populations'!H9</f>
        <v>0</v>
      </c>
      <c r="U13" s="109">
        <f>IF(T13=0,0,($F$13/$T$13)*100000)</f>
        <v>0</v>
      </c>
      <c r="V13" s="109">
        <f>' B_Populations'!J9</f>
        <v>0</v>
      </c>
      <c r="W13" s="109">
        <f>IF(V13=0,0,($G$13/$V$13)*100000)</f>
        <v>0</v>
      </c>
      <c r="X13" s="109">
        <f>' B_Populations'!L9</f>
        <v>0</v>
      </c>
      <c r="Y13" s="109">
        <f>IF(X13=0,0,($H$13/$X$13)*100000)</f>
        <v>0</v>
      </c>
      <c r="Z13" s="109">
        <f>' B_Populations'!N9</f>
        <v>0</v>
      </c>
      <c r="AA13" s="109">
        <f>IF(Z13=0,0,($I$13/$Z$13)*100000)</f>
        <v>0</v>
      </c>
      <c r="AB13" s="109">
        <f>' B_Populations'!P9</f>
        <v>0</v>
      </c>
      <c r="AC13" s="109">
        <f>IF(AB13=0,0,($J$13/$AB$13)*100000)</f>
        <v>0</v>
      </c>
      <c r="AD13" s="109">
        <f>' B_Populations'!R9</f>
        <v>0</v>
      </c>
      <c r="AE13" s="109">
        <f>IF(AD13=0,0,($K$13/$AD$13)*100000)</f>
        <v>0</v>
      </c>
      <c r="AF13" s="109">
        <f>' B_Populations'!T9</f>
        <v>0</v>
      </c>
      <c r="AG13" s="39">
        <f>IF(AF13=0,0,($L$13/$AF$13)*100000)</f>
        <v>0</v>
      </c>
      <c r="AH13" s="37"/>
      <c r="AI13" s="40"/>
      <c r="AJ13" s="41"/>
      <c r="AL13" s="42" t="str">
        <f>' B_Populations'!$A$9</f>
        <v>&lt;1</v>
      </c>
      <c r="AM13" s="110">
        <f>O13*AJ13</f>
        <v>0</v>
      </c>
      <c r="AN13" s="111">
        <f>Q13*AJ13</f>
        <v>0</v>
      </c>
      <c r="AO13" s="111">
        <f>S13*AJ13</f>
        <v>0</v>
      </c>
      <c r="AP13" s="112">
        <f>U13*AJ13</f>
        <v>0</v>
      </c>
      <c r="AQ13" s="112">
        <f>W13*AJ13</f>
        <v>0</v>
      </c>
      <c r="AR13" s="112">
        <f>Y13*AJ13</f>
        <v>0</v>
      </c>
      <c r="AS13" s="112">
        <f>AA13*AJ13</f>
        <v>0</v>
      </c>
      <c r="AT13" s="112">
        <f>AC13*AJ13</f>
        <v>0</v>
      </c>
      <c r="AU13" s="112">
        <f>AE13*AJ13</f>
        <v>0</v>
      </c>
      <c r="AV13" s="113">
        <f>AG13*AJ13</f>
        <v>0</v>
      </c>
    </row>
    <row r="14" spans="1:48" ht="15.5" x14ac:dyDescent="0.35">
      <c r="A14" s="282"/>
      <c r="B14" s="150" t="str">
        <f>' B_Populations'!$A$10</f>
        <v>1-4</v>
      </c>
      <c r="C14" s="170"/>
      <c r="D14" s="171"/>
      <c r="E14" s="114"/>
      <c r="F14" s="115"/>
      <c r="G14" s="115"/>
      <c r="H14" s="115"/>
      <c r="I14" s="115"/>
      <c r="J14" s="116"/>
      <c r="K14" s="116"/>
      <c r="L14" s="151"/>
      <c r="M14" s="37"/>
      <c r="N14" s="38">
        <f>' B_Populations'!B10</f>
        <v>0</v>
      </c>
      <c r="O14" s="109">
        <f>IF(N14=0,0,($C$14/$N$14)*100000)</f>
        <v>0</v>
      </c>
      <c r="P14" s="109">
        <f>' B_Populations'!D10</f>
        <v>0</v>
      </c>
      <c r="Q14" s="109">
        <f>IF(P14=0,0,($D$14/$P$14)*100000)</f>
        <v>0</v>
      </c>
      <c r="R14" s="109">
        <f>' B_Populations'!F10</f>
        <v>0</v>
      </c>
      <c r="S14" s="109">
        <f>IF(R14=0,0,($E$14/$R$14)*100000)</f>
        <v>0</v>
      </c>
      <c r="T14" s="109">
        <f>' B_Populations'!H10</f>
        <v>0</v>
      </c>
      <c r="U14" s="109">
        <f>IF(T14=0,0,($F$14/$T$14)*100000)</f>
        <v>0</v>
      </c>
      <c r="V14" s="109">
        <f>' B_Populations'!J10</f>
        <v>0</v>
      </c>
      <c r="W14" s="109">
        <f>IF(V14=0,0,($G$14/$V$14)*100000)</f>
        <v>0</v>
      </c>
      <c r="X14" s="109">
        <f>' B_Populations'!L10</f>
        <v>0</v>
      </c>
      <c r="Y14" s="109">
        <f>IF(X14=0,0,($H$14/$X$14)*100000)</f>
        <v>0</v>
      </c>
      <c r="Z14" s="109">
        <f>' B_Populations'!N10</f>
        <v>0</v>
      </c>
      <c r="AA14" s="109">
        <f>IF(Z14=0,0,($I$14/$Z$14)*100000)</f>
        <v>0</v>
      </c>
      <c r="AB14" s="109">
        <f>' B_Populations'!P10</f>
        <v>0</v>
      </c>
      <c r="AC14" s="109">
        <f>IF(AB14=0,0,($J$14/$AB$14)*100000)</f>
        <v>0</v>
      </c>
      <c r="AD14" s="109">
        <f>' B_Populations'!R10</f>
        <v>0</v>
      </c>
      <c r="AE14" s="109">
        <f>IF(AD14=0,0,($K$14/$AD$14)*100000)</f>
        <v>0</v>
      </c>
      <c r="AF14" s="109">
        <f>' B_Populations'!T10</f>
        <v>0</v>
      </c>
      <c r="AG14" s="39">
        <f>IF(AF14=0,0,($L$14/$AF$14)*100000)</f>
        <v>0</v>
      </c>
      <c r="AH14" s="37"/>
      <c r="AI14" s="40"/>
      <c r="AJ14" s="41"/>
      <c r="AL14" s="45" t="str">
        <f>' B_Populations'!$A$10</f>
        <v>1-4</v>
      </c>
      <c r="AM14" s="110">
        <f>O14*AJ14</f>
        <v>0</v>
      </c>
      <c r="AN14" s="111">
        <f>Q14*AJ14</f>
        <v>0</v>
      </c>
      <c r="AO14" s="111">
        <f>S14*AJ14</f>
        <v>0</v>
      </c>
      <c r="AP14" s="112">
        <f>U14*AJ14</f>
        <v>0</v>
      </c>
      <c r="AQ14" s="112">
        <f>W14*AJ14</f>
        <v>0</v>
      </c>
      <c r="AR14" s="112">
        <f>Y14*AJ14</f>
        <v>0</v>
      </c>
      <c r="AS14" s="112">
        <f>AA14*AJ14</f>
        <v>0</v>
      </c>
      <c r="AT14" s="112">
        <f>AC14*AJ14</f>
        <v>0</v>
      </c>
      <c r="AU14" s="112">
        <f>AE14*AJ14</f>
        <v>0</v>
      </c>
      <c r="AV14" s="113">
        <f>AG14*AJ14</f>
        <v>0</v>
      </c>
    </row>
    <row r="15" spans="1:48" ht="15.5" x14ac:dyDescent="0.35">
      <c r="A15" s="282"/>
      <c r="B15" s="148" t="str">
        <f>' B_Populations'!$A$11</f>
        <v>5-9</v>
      </c>
      <c r="C15" s="170"/>
      <c r="D15" s="171"/>
      <c r="E15" s="114"/>
      <c r="F15" s="115"/>
      <c r="G15" s="115"/>
      <c r="H15" s="115"/>
      <c r="I15" s="115"/>
      <c r="J15" s="116"/>
      <c r="K15" s="116"/>
      <c r="L15" s="151"/>
      <c r="M15" s="37"/>
      <c r="N15" s="38">
        <f>' B_Populations'!B11</f>
        <v>0</v>
      </c>
      <c r="O15" s="109">
        <f>IF(N15=0,0,($C$15/$N$15)*100000)</f>
        <v>0</v>
      </c>
      <c r="P15" s="109">
        <f>' B_Populations'!D11</f>
        <v>0</v>
      </c>
      <c r="Q15" s="109">
        <f>IF(P15=0,0,($D$15/$P$15)*100000)</f>
        <v>0</v>
      </c>
      <c r="R15" s="109">
        <f>' B_Populations'!F11</f>
        <v>0</v>
      </c>
      <c r="S15" s="109">
        <f>IF(R15=0,0,($E$15/$R$15)*100000)</f>
        <v>0</v>
      </c>
      <c r="T15" s="109">
        <f>' B_Populations'!H11</f>
        <v>0</v>
      </c>
      <c r="U15" s="109">
        <f>IF(T15=0,0,($F$15/$T$15)*100000)</f>
        <v>0</v>
      </c>
      <c r="V15" s="109">
        <f>' B_Populations'!J11</f>
        <v>0</v>
      </c>
      <c r="W15" s="109">
        <f>IF(V15=0,0,($G$15/$V$15)*100000)</f>
        <v>0</v>
      </c>
      <c r="X15" s="109">
        <f>' B_Populations'!L11</f>
        <v>0</v>
      </c>
      <c r="Y15" s="109">
        <f>IF(X15=0,0,($H$15/$X$15)*100000)</f>
        <v>0</v>
      </c>
      <c r="Z15" s="109">
        <f>' B_Populations'!N11</f>
        <v>0</v>
      </c>
      <c r="AA15" s="109">
        <f>IF(Z15=0,0,($I$15/$Z$15)*100000)</f>
        <v>0</v>
      </c>
      <c r="AB15" s="109">
        <f>' B_Populations'!P11</f>
        <v>0</v>
      </c>
      <c r="AC15" s="109">
        <f>IF(AB15=0,0,($J$15/$AB$15)*100000)</f>
        <v>0</v>
      </c>
      <c r="AD15" s="109">
        <f>' B_Populations'!R11</f>
        <v>0</v>
      </c>
      <c r="AE15" s="109">
        <f>IF(AD15=0,0,($K$15/$AD$15)*100000)</f>
        <v>0</v>
      </c>
      <c r="AF15" s="109">
        <f>' B_Populations'!T11</f>
        <v>0</v>
      </c>
      <c r="AG15" s="39">
        <f>IF(AF15=0,0,($L$15/$AF$15)*100000)</f>
        <v>0</v>
      </c>
      <c r="AH15" s="37"/>
      <c r="AI15" s="40"/>
      <c r="AJ15" s="41"/>
      <c r="AL15" s="42" t="str">
        <f>' B_Populations'!$A$11</f>
        <v>5-9</v>
      </c>
      <c r="AM15" s="110">
        <f>O15*AJ15</f>
        <v>0</v>
      </c>
      <c r="AN15" s="111">
        <f>Q15*AJ15</f>
        <v>0</v>
      </c>
      <c r="AO15" s="111">
        <f>S15*AJ15</f>
        <v>0</v>
      </c>
      <c r="AP15" s="112">
        <f>U15*AJ15</f>
        <v>0</v>
      </c>
      <c r="AQ15" s="112">
        <f>W15*AJ15</f>
        <v>0</v>
      </c>
      <c r="AR15" s="112">
        <f>Y15*AJ15</f>
        <v>0</v>
      </c>
      <c r="AS15" s="112">
        <f>AA15*AJ15</f>
        <v>0</v>
      </c>
      <c r="AT15" s="112">
        <f>AC15*AJ15</f>
        <v>0</v>
      </c>
      <c r="AU15" s="112">
        <f>AE15*AJ15</f>
        <v>0</v>
      </c>
      <c r="AV15" s="113">
        <f>AG15*AJ15</f>
        <v>0</v>
      </c>
    </row>
    <row r="16" spans="1:48" ht="15.5" x14ac:dyDescent="0.35">
      <c r="A16" s="282"/>
      <c r="B16" s="148" t="str">
        <f>' B_Populations'!$A$12</f>
        <v>10-14</v>
      </c>
      <c r="C16" s="170"/>
      <c r="D16" s="171"/>
      <c r="E16" s="114"/>
      <c r="F16" s="115"/>
      <c r="G16" s="115"/>
      <c r="H16" s="115"/>
      <c r="I16" s="115"/>
      <c r="J16" s="116"/>
      <c r="K16" s="116"/>
      <c r="L16" s="151"/>
      <c r="M16" s="37"/>
      <c r="N16" s="38">
        <f>' B_Populations'!B12</f>
        <v>0</v>
      </c>
      <c r="O16" s="109">
        <f>IF(N16=0,0,($C$16/$N$16)*100000)</f>
        <v>0</v>
      </c>
      <c r="P16" s="109">
        <f>' B_Populations'!D12</f>
        <v>0</v>
      </c>
      <c r="Q16" s="109">
        <f>IF(P16=0,0,($D$16/$P$16)*100000)</f>
        <v>0</v>
      </c>
      <c r="R16" s="109">
        <f>' B_Populations'!F12</f>
        <v>0</v>
      </c>
      <c r="S16" s="109">
        <f>IF(R16=0,0,($E$16/$R$16)*100000)</f>
        <v>0</v>
      </c>
      <c r="T16" s="109">
        <f>' B_Populations'!H12</f>
        <v>0</v>
      </c>
      <c r="U16" s="109">
        <f>IF(T16=0,0,($F$16/$T$16)*100000)</f>
        <v>0</v>
      </c>
      <c r="V16" s="109">
        <f>' B_Populations'!J12</f>
        <v>0</v>
      </c>
      <c r="W16" s="109">
        <f>IF(V16=0,0,($G$16/$V$16)*100000)</f>
        <v>0</v>
      </c>
      <c r="X16" s="109">
        <f>' B_Populations'!L12</f>
        <v>0</v>
      </c>
      <c r="Y16" s="109">
        <f>IF(X16=0,0,($H$16/$X$16)*100000)</f>
        <v>0</v>
      </c>
      <c r="Z16" s="109">
        <f>' B_Populations'!N12</f>
        <v>0</v>
      </c>
      <c r="AA16" s="109">
        <f>IF(Z16=0,0,($I$16/$Z$16)*100000)</f>
        <v>0</v>
      </c>
      <c r="AB16" s="109">
        <f>' B_Populations'!P12</f>
        <v>0</v>
      </c>
      <c r="AC16" s="109">
        <f>IF(AB16=0,0,($J$16/$AB$16)*100000)</f>
        <v>0</v>
      </c>
      <c r="AD16" s="109">
        <f>' B_Populations'!R12</f>
        <v>0</v>
      </c>
      <c r="AE16" s="109">
        <f>IF(AD16=0,0,($K$16/$AD$16)*100000)</f>
        <v>0</v>
      </c>
      <c r="AF16" s="109">
        <f>' B_Populations'!T12</f>
        <v>0</v>
      </c>
      <c r="AG16" s="39">
        <f>IF(AF16=0,0,($L$16/$AF$16)*100000)</f>
        <v>0</v>
      </c>
      <c r="AH16" s="37"/>
      <c r="AI16" s="40"/>
      <c r="AJ16" s="41"/>
      <c r="AL16" s="42" t="str">
        <f>' B_Populations'!$A$12</f>
        <v>10-14</v>
      </c>
      <c r="AM16" s="110">
        <f>O16*AJ16</f>
        <v>0</v>
      </c>
      <c r="AN16" s="111">
        <f>Q16*AJ16</f>
        <v>0</v>
      </c>
      <c r="AO16" s="111">
        <f>S16*AJ16</f>
        <v>0</v>
      </c>
      <c r="AP16" s="112">
        <f>U16*AJ16</f>
        <v>0</v>
      </c>
      <c r="AQ16" s="112">
        <f>W16*AJ16</f>
        <v>0</v>
      </c>
      <c r="AR16" s="112">
        <f>Y16*AJ16</f>
        <v>0</v>
      </c>
      <c r="AS16" s="112">
        <f>AA16*AJ16</f>
        <v>0</v>
      </c>
      <c r="AT16" s="112">
        <f>AC16*AJ16</f>
        <v>0</v>
      </c>
      <c r="AU16" s="112">
        <f>AE16*AJ16</f>
        <v>0</v>
      </c>
      <c r="AV16" s="113">
        <f>AG16*AJ16</f>
        <v>0</v>
      </c>
    </row>
    <row r="17" spans="1:48" ht="15.5" x14ac:dyDescent="0.35">
      <c r="A17" s="282"/>
      <c r="B17" s="148" t="str">
        <f>' B_Populations'!$A$13</f>
        <v>15-17</v>
      </c>
      <c r="C17" s="170"/>
      <c r="D17" s="171"/>
      <c r="E17" s="114"/>
      <c r="F17" s="115"/>
      <c r="G17" s="115"/>
      <c r="H17" s="115"/>
      <c r="I17" s="115"/>
      <c r="J17" s="116"/>
      <c r="K17" s="116"/>
      <c r="L17" s="151"/>
      <c r="M17" s="37"/>
      <c r="N17" s="38">
        <f>' B_Populations'!B13</f>
        <v>0</v>
      </c>
      <c r="O17" s="109">
        <f>IF(N17=0,0,($C$17/$N$17)*100000)</f>
        <v>0</v>
      </c>
      <c r="P17" s="109">
        <f>' B_Populations'!D13</f>
        <v>0</v>
      </c>
      <c r="Q17" s="109">
        <f>IF(P17=0,0,($D$17/$P$17)*100000)</f>
        <v>0</v>
      </c>
      <c r="R17" s="109">
        <f>' B_Populations'!F13</f>
        <v>0</v>
      </c>
      <c r="S17" s="109">
        <f>IF(R17=0,0,($E$17/$R$17)*100000)</f>
        <v>0</v>
      </c>
      <c r="T17" s="109">
        <f>' B_Populations'!H13</f>
        <v>0</v>
      </c>
      <c r="U17" s="109">
        <f>IF(T17=0,0,($F$17/$T$17)*100000)</f>
        <v>0</v>
      </c>
      <c r="V17" s="109">
        <f>' B_Populations'!J13</f>
        <v>0</v>
      </c>
      <c r="W17" s="109">
        <f>IF(V17=0,0,($G$17/$V$17)*100000)</f>
        <v>0</v>
      </c>
      <c r="X17" s="109">
        <f>' B_Populations'!L13</f>
        <v>0</v>
      </c>
      <c r="Y17" s="109">
        <f>IF(X17=0,0,($H$17/$X$17)*100000)</f>
        <v>0</v>
      </c>
      <c r="Z17" s="109">
        <f>' B_Populations'!N13</f>
        <v>0</v>
      </c>
      <c r="AA17" s="109">
        <f>IF(Z17=0,0,($I$17/$Z$17)*100000)</f>
        <v>0</v>
      </c>
      <c r="AB17" s="109">
        <f>' B_Populations'!P13</f>
        <v>0</v>
      </c>
      <c r="AC17" s="109">
        <f>IF(AB17=0,0,($J$17/$AB$17)*100000)</f>
        <v>0</v>
      </c>
      <c r="AD17" s="109">
        <f>' B_Populations'!R13</f>
        <v>0</v>
      </c>
      <c r="AE17" s="109">
        <f>IF(AD17=0,0,($K$17/$AD$17)*100000)</f>
        <v>0</v>
      </c>
      <c r="AF17" s="109">
        <f>' B_Populations'!T13</f>
        <v>0</v>
      </c>
      <c r="AG17" s="39">
        <f>IF(AF17=0,0,($L$17/$AF$17)*100000)</f>
        <v>0</v>
      </c>
      <c r="AH17" s="37"/>
      <c r="AI17" s="40"/>
      <c r="AJ17" s="41"/>
      <c r="AL17" s="42" t="str">
        <f>' B_Populations'!$A$13</f>
        <v>15-17</v>
      </c>
      <c r="AM17" s="110">
        <f>O17*AJ17</f>
        <v>0</v>
      </c>
      <c r="AN17" s="111">
        <f>Q17*AJ17</f>
        <v>0</v>
      </c>
      <c r="AO17" s="111">
        <f>S17*AJ17</f>
        <v>0</v>
      </c>
      <c r="AP17" s="112">
        <f>U17*AJ17</f>
        <v>0</v>
      </c>
      <c r="AQ17" s="112">
        <f>W17*AJ17</f>
        <v>0</v>
      </c>
      <c r="AR17" s="112">
        <f>Y17*AJ17</f>
        <v>0</v>
      </c>
      <c r="AS17" s="112">
        <f>AA17*AJ17</f>
        <v>0</v>
      </c>
      <c r="AT17" s="112">
        <f>AC17*AJ17</f>
        <v>0</v>
      </c>
      <c r="AU17" s="112">
        <f>AE17*AJ17</f>
        <v>0</v>
      </c>
      <c r="AV17" s="113">
        <f>AG17*AJ17</f>
        <v>0</v>
      </c>
    </row>
    <row r="18" spans="1:48" ht="15.5" x14ac:dyDescent="0.35">
      <c r="A18" s="282"/>
      <c r="B18" s="153" t="s">
        <v>148</v>
      </c>
      <c r="C18" s="174">
        <f t="shared" ref="C18:L18" si="3">SUM(C13:C17)</f>
        <v>0</v>
      </c>
      <c r="D18" s="174">
        <f t="shared" si="3"/>
        <v>0</v>
      </c>
      <c r="E18" s="174">
        <f t="shared" si="3"/>
        <v>0</v>
      </c>
      <c r="F18" s="174">
        <f t="shared" si="3"/>
        <v>0</v>
      </c>
      <c r="G18" s="174">
        <f t="shared" si="3"/>
        <v>0</v>
      </c>
      <c r="H18" s="174">
        <f t="shared" si="3"/>
        <v>0</v>
      </c>
      <c r="I18" s="174">
        <f t="shared" si="3"/>
        <v>0</v>
      </c>
      <c r="J18" s="174">
        <f t="shared" si="3"/>
        <v>0</v>
      </c>
      <c r="K18" s="174">
        <f t="shared" si="3"/>
        <v>0</v>
      </c>
      <c r="L18" s="175">
        <f t="shared" si="3"/>
        <v>0</v>
      </c>
      <c r="N18" s="46">
        <f t="shared" ref="N18:AG18" si="4">SUM(N13:N17)</f>
        <v>0</v>
      </c>
      <c r="O18" s="118">
        <f t="shared" si="4"/>
        <v>0</v>
      </c>
      <c r="P18" s="118">
        <f t="shared" si="4"/>
        <v>0</v>
      </c>
      <c r="Q18" s="118">
        <f t="shared" si="4"/>
        <v>0</v>
      </c>
      <c r="R18" s="118">
        <f t="shared" si="4"/>
        <v>0</v>
      </c>
      <c r="S18" s="118">
        <f t="shared" si="4"/>
        <v>0</v>
      </c>
      <c r="T18" s="118">
        <f t="shared" si="4"/>
        <v>0</v>
      </c>
      <c r="U18" s="118">
        <f t="shared" si="4"/>
        <v>0</v>
      </c>
      <c r="V18" s="118">
        <f t="shared" si="4"/>
        <v>0</v>
      </c>
      <c r="W18" s="118">
        <f t="shared" si="4"/>
        <v>0</v>
      </c>
      <c r="X18" s="118">
        <f t="shared" si="4"/>
        <v>0</v>
      </c>
      <c r="Y18" s="118">
        <f t="shared" si="4"/>
        <v>0</v>
      </c>
      <c r="Z18" s="118">
        <f t="shared" si="4"/>
        <v>0</v>
      </c>
      <c r="AA18" s="118">
        <f t="shared" si="4"/>
        <v>0</v>
      </c>
      <c r="AB18" s="118">
        <f t="shared" si="4"/>
        <v>0</v>
      </c>
      <c r="AC18" s="118">
        <f t="shared" si="4"/>
        <v>0</v>
      </c>
      <c r="AD18" s="118">
        <f t="shared" si="4"/>
        <v>0</v>
      </c>
      <c r="AE18" s="118">
        <f t="shared" si="4"/>
        <v>0</v>
      </c>
      <c r="AF18" s="118">
        <f t="shared" si="4"/>
        <v>0</v>
      </c>
      <c r="AG18" s="57">
        <f t="shared" si="4"/>
        <v>0</v>
      </c>
      <c r="AI18" s="58"/>
      <c r="AJ18" s="59"/>
      <c r="AL18" s="49" t="s">
        <v>148</v>
      </c>
      <c r="AM18" s="119">
        <f t="shared" ref="AM18:AV18" si="5">SUM(AM13:AM17)</f>
        <v>0</v>
      </c>
      <c r="AN18" s="120">
        <f t="shared" si="5"/>
        <v>0</v>
      </c>
      <c r="AO18" s="121">
        <f t="shared" si="5"/>
        <v>0</v>
      </c>
      <c r="AP18" s="123">
        <f t="shared" si="5"/>
        <v>0</v>
      </c>
      <c r="AQ18" s="123">
        <f t="shared" si="5"/>
        <v>0</v>
      </c>
      <c r="AR18" s="123">
        <f t="shared" si="5"/>
        <v>0</v>
      </c>
      <c r="AS18" s="123">
        <f t="shared" si="5"/>
        <v>0</v>
      </c>
      <c r="AT18" s="123">
        <f t="shared" si="5"/>
        <v>0</v>
      </c>
      <c r="AU18" s="123">
        <f t="shared" si="5"/>
        <v>0</v>
      </c>
      <c r="AV18" s="124">
        <f t="shared" si="5"/>
        <v>0</v>
      </c>
    </row>
    <row r="19" spans="1:48" x14ac:dyDescent="0.45">
      <c r="B19" s="140"/>
      <c r="L19" s="152"/>
      <c r="N19" s="20"/>
      <c r="O19" s="93"/>
      <c r="P19" s="93"/>
      <c r="Q19" s="93"/>
      <c r="R19" s="93"/>
      <c r="S19" s="93"/>
      <c r="T19" s="93"/>
      <c r="U19" s="93"/>
      <c r="V19" s="93"/>
      <c r="W19" s="93"/>
      <c r="X19" s="93"/>
      <c r="Y19" s="93"/>
      <c r="Z19" s="93"/>
      <c r="AA19" s="93"/>
      <c r="AB19" s="93"/>
      <c r="AC19" s="93"/>
      <c r="AD19" s="93"/>
      <c r="AE19" s="93"/>
      <c r="AF19" s="93"/>
      <c r="AG19" s="21"/>
      <c r="AI19" s="22"/>
      <c r="AJ19" s="23"/>
      <c r="AL19" s="24"/>
      <c r="AV19" s="94"/>
    </row>
    <row r="20" spans="1:48" x14ac:dyDescent="0.45">
      <c r="B20" s="155"/>
      <c r="C20" s="129"/>
      <c r="D20" s="130" t="s">
        <v>135</v>
      </c>
      <c r="E20" s="130"/>
      <c r="F20" s="131" t="s">
        <v>136</v>
      </c>
      <c r="G20" s="131"/>
      <c r="H20" s="131"/>
      <c r="I20" s="131"/>
      <c r="J20" s="131"/>
      <c r="K20" s="131"/>
      <c r="L20" s="156"/>
      <c r="N20" s="20"/>
      <c r="O20" s="93"/>
      <c r="P20" s="93"/>
      <c r="Q20" s="93"/>
      <c r="R20" s="93"/>
      <c r="S20" s="93"/>
      <c r="T20" s="93"/>
      <c r="U20" s="93"/>
      <c r="V20" s="93"/>
      <c r="W20" s="93"/>
      <c r="X20" s="93"/>
      <c r="Y20" s="93"/>
      <c r="Z20" s="93"/>
      <c r="AA20" s="93"/>
      <c r="AB20" s="93"/>
      <c r="AC20" s="93"/>
      <c r="AD20" s="93"/>
      <c r="AE20" s="93"/>
      <c r="AF20" s="93"/>
      <c r="AG20" s="21"/>
      <c r="AI20" s="22"/>
      <c r="AJ20" s="23"/>
      <c r="AL20" s="24"/>
      <c r="AM20" s="6" t="s">
        <v>137</v>
      </c>
      <c r="AV20" s="94"/>
    </row>
    <row r="21" spans="1:48" ht="46.5" x14ac:dyDescent="0.35">
      <c r="A21" s="283" t="s">
        <v>153</v>
      </c>
      <c r="B21" s="146" t="s">
        <v>109</v>
      </c>
      <c r="C21" s="95" t="s">
        <v>154</v>
      </c>
      <c r="D21" s="96" t="s">
        <v>155</v>
      </c>
      <c r="E21" s="96" t="s">
        <v>156</v>
      </c>
      <c r="F21" s="97" t="str">
        <f>' B_Populations'!$H$8</f>
        <v>White-Not Hispanic</v>
      </c>
      <c r="G21" s="97" t="str">
        <f>' B_Populations'!$J$8</f>
        <v>Hispanic</v>
      </c>
      <c r="H21" s="97" t="str">
        <f>' B_Populations'!$L$8</f>
        <v>Black-Not Hispanic</v>
      </c>
      <c r="I21" s="97" t="str">
        <f>' B_Populations'!$N$8</f>
        <v>Asian</v>
      </c>
      <c r="J21" s="97" t="str">
        <f>' B_Populations'!$P$8</f>
        <v>American Indian/Alaska Native</v>
      </c>
      <c r="K21" s="97" t="str">
        <f>' B_Populations'!$R$8</f>
        <v>Other</v>
      </c>
      <c r="L21" s="147" t="str">
        <f>' B_Populations'!$T$8</f>
        <v>Other</v>
      </c>
      <c r="M21" s="28"/>
      <c r="N21" s="29" t="s">
        <v>142</v>
      </c>
      <c r="O21" s="99" t="s">
        <v>143</v>
      </c>
      <c r="P21" s="99" t="s">
        <v>144</v>
      </c>
      <c r="Q21" s="99" t="s">
        <v>143</v>
      </c>
      <c r="R21" s="99" t="s">
        <v>145</v>
      </c>
      <c r="S21" s="99" t="s">
        <v>143</v>
      </c>
      <c r="T21" s="99" t="str">
        <f>' B_Populations'!$H$8</f>
        <v>White-Not Hispanic</v>
      </c>
      <c r="U21" s="99" t="s">
        <v>143</v>
      </c>
      <c r="V21" s="99" t="str">
        <f>' B_Populations'!$J$8</f>
        <v>Hispanic</v>
      </c>
      <c r="W21" s="99" t="s">
        <v>143</v>
      </c>
      <c r="X21" s="99" t="str">
        <f>' B_Populations'!$L$8</f>
        <v>Black-Not Hispanic</v>
      </c>
      <c r="Y21" s="99" t="s">
        <v>143</v>
      </c>
      <c r="Z21" s="99" t="str">
        <f>' B_Populations'!$N$8</f>
        <v>Asian</v>
      </c>
      <c r="AA21" s="99" t="s">
        <v>143</v>
      </c>
      <c r="AB21" s="99" t="str">
        <f>' B_Populations'!$P$8</f>
        <v>American Indian/Alaska Native</v>
      </c>
      <c r="AC21" s="99" t="s">
        <v>143</v>
      </c>
      <c r="AD21" s="99" t="str">
        <f>' B_Populations'!$R$8</f>
        <v>Other</v>
      </c>
      <c r="AE21" s="99" t="s">
        <v>143</v>
      </c>
      <c r="AF21" s="99" t="str">
        <f>' B_Populations'!$T$8</f>
        <v>Other</v>
      </c>
      <c r="AG21" s="30" t="s">
        <v>143</v>
      </c>
      <c r="AH21" s="28"/>
      <c r="AI21" s="55" t="s">
        <v>146</v>
      </c>
      <c r="AJ21" s="56" t="s">
        <v>147</v>
      </c>
      <c r="AL21" s="33" t="s">
        <v>109</v>
      </c>
      <c r="AM21" s="100" t="s">
        <v>110</v>
      </c>
      <c r="AN21" s="101" t="s">
        <v>111</v>
      </c>
      <c r="AO21" s="101" t="s">
        <v>112</v>
      </c>
      <c r="AP21" s="97" t="str">
        <f>' B_Populations'!$H$8</f>
        <v>White-Not Hispanic</v>
      </c>
      <c r="AQ21" s="97" t="str">
        <f>' B_Populations'!$J$8</f>
        <v>Hispanic</v>
      </c>
      <c r="AR21" s="97" t="str">
        <f>' B_Populations'!$L$8</f>
        <v>Black-Not Hispanic</v>
      </c>
      <c r="AS21" s="97" t="str">
        <f>' B_Populations'!$N$8</f>
        <v>Asian</v>
      </c>
      <c r="AT21" s="97" t="str">
        <f>' B_Populations'!$P$8</f>
        <v>American Indian/Alaska Native</v>
      </c>
      <c r="AU21" s="97" t="str">
        <f>' B_Populations'!$R$8</f>
        <v>Other</v>
      </c>
      <c r="AV21" s="102" t="str">
        <f>' B_Populations'!$T$8</f>
        <v>Other</v>
      </c>
    </row>
    <row r="22" spans="1:48" ht="15.5" x14ac:dyDescent="0.35">
      <c r="A22" s="283"/>
      <c r="B22" s="148" t="str">
        <f>' B_Populations'!$A$9</f>
        <v>&lt;1</v>
      </c>
      <c r="C22" s="103"/>
      <c r="D22" s="104"/>
      <c r="E22" s="105"/>
      <c r="F22" s="106"/>
      <c r="G22" s="106"/>
      <c r="H22" s="106"/>
      <c r="I22" s="106"/>
      <c r="J22" s="107"/>
      <c r="K22" s="107"/>
      <c r="L22" s="149"/>
      <c r="M22" s="37"/>
      <c r="N22" s="38">
        <f>' B_Populations'!B9</f>
        <v>0</v>
      </c>
      <c r="O22" s="109">
        <f>IF(N22=0,0,($C$22/$N$22)*100000)</f>
        <v>0</v>
      </c>
      <c r="P22" s="109">
        <f>' B_Populations'!D9</f>
        <v>0</v>
      </c>
      <c r="Q22" s="109">
        <f>IF(P22=0,0,($D$22/$P$22)*100000)</f>
        <v>0</v>
      </c>
      <c r="R22" s="109">
        <f>' B_Populations'!F9</f>
        <v>0</v>
      </c>
      <c r="S22" s="109">
        <f>IF(R22=0,0,($E$22/$R$22)*100000)</f>
        <v>0</v>
      </c>
      <c r="T22" s="109">
        <f>' B_Populations'!H9</f>
        <v>0</v>
      </c>
      <c r="U22" s="109">
        <f>IF(T22=0,0,($F$22/$T$22)*100000)</f>
        <v>0</v>
      </c>
      <c r="V22" s="109">
        <f>' B_Populations'!J9</f>
        <v>0</v>
      </c>
      <c r="W22" s="109">
        <f>IF(V22=0,0,($G$22/$V$22)*100000)</f>
        <v>0</v>
      </c>
      <c r="X22" s="109">
        <f>' B_Populations'!L9</f>
        <v>0</v>
      </c>
      <c r="Y22" s="109">
        <f>IF(X22=0,0,($H$22/$X$22)*100000)</f>
        <v>0</v>
      </c>
      <c r="Z22" s="109">
        <f>' B_Populations'!N9</f>
        <v>0</v>
      </c>
      <c r="AA22" s="109">
        <f>IF(Z22=0,0,($I$22/$Z$22)*100000)</f>
        <v>0</v>
      </c>
      <c r="AB22" s="109">
        <f>' B_Populations'!P9</f>
        <v>0</v>
      </c>
      <c r="AC22" s="109">
        <f>IF(AB22=0,0,($J$22/$AB$22)*100000)</f>
        <v>0</v>
      </c>
      <c r="AD22" s="109">
        <f>' B_Populations'!R9</f>
        <v>0</v>
      </c>
      <c r="AE22" s="109">
        <f>IF(AD22=0,0,($K$22/$AD$22)*100000)</f>
        <v>0</v>
      </c>
      <c r="AF22" s="109">
        <f>' B_Populations'!T9</f>
        <v>0</v>
      </c>
      <c r="AG22" s="39">
        <f>IF(AF22=0,0,($L$22/$AF$22)*100000)</f>
        <v>0</v>
      </c>
      <c r="AH22" s="37"/>
      <c r="AI22" s="40"/>
      <c r="AJ22" s="41"/>
      <c r="AL22" s="42" t="str">
        <f>' B_Populations'!$A$9</f>
        <v>&lt;1</v>
      </c>
      <c r="AM22" s="110">
        <f>O22*AJ22</f>
        <v>0</v>
      </c>
      <c r="AN22" s="111">
        <f>Q22*AJ22</f>
        <v>0</v>
      </c>
      <c r="AO22" s="111">
        <f>S22*AJ22</f>
        <v>0</v>
      </c>
      <c r="AP22" s="112">
        <f>U22*AJ22</f>
        <v>0</v>
      </c>
      <c r="AQ22" s="112">
        <f>W22*AJ22</f>
        <v>0</v>
      </c>
      <c r="AR22" s="112">
        <f>Y22*AJ22</f>
        <v>0</v>
      </c>
      <c r="AS22" s="112">
        <f>AA22*AJ22</f>
        <v>0</v>
      </c>
      <c r="AT22" s="112">
        <f>AC22*AJ22</f>
        <v>0</v>
      </c>
      <c r="AU22" s="112">
        <f>AE22*AJ22</f>
        <v>0</v>
      </c>
      <c r="AV22" s="113">
        <f>AG22*AJ22</f>
        <v>0</v>
      </c>
    </row>
    <row r="23" spans="1:48" ht="15.5" x14ac:dyDescent="0.35">
      <c r="A23" s="283"/>
      <c r="B23" s="150" t="str">
        <f>' B_Populations'!$A$10</f>
        <v>1-4</v>
      </c>
      <c r="C23" s="170"/>
      <c r="D23" s="171"/>
      <c r="E23" s="114"/>
      <c r="F23" s="115"/>
      <c r="G23" s="115"/>
      <c r="H23" s="115"/>
      <c r="I23" s="115"/>
      <c r="J23" s="116"/>
      <c r="K23" s="116"/>
      <c r="L23" s="151"/>
      <c r="M23" s="37"/>
      <c r="N23" s="38">
        <f>' B_Populations'!B10</f>
        <v>0</v>
      </c>
      <c r="O23" s="109">
        <f>IF(N23=0,0,($C$23/$N$23)*100000)</f>
        <v>0</v>
      </c>
      <c r="P23" s="109">
        <f>' B_Populations'!D10</f>
        <v>0</v>
      </c>
      <c r="Q23" s="109">
        <f>IF(P23=0,0,($D$23/$P$23)*100000)</f>
        <v>0</v>
      </c>
      <c r="R23" s="109">
        <f>' B_Populations'!F10</f>
        <v>0</v>
      </c>
      <c r="S23" s="109">
        <f>IF(R23=0,0,($E$23/$R$23)*100000)</f>
        <v>0</v>
      </c>
      <c r="T23" s="109">
        <f>' B_Populations'!H10</f>
        <v>0</v>
      </c>
      <c r="U23" s="109">
        <f>IF(T23=0,0,($F$23/$T$23)*100000)</f>
        <v>0</v>
      </c>
      <c r="V23" s="109">
        <f>' B_Populations'!J10</f>
        <v>0</v>
      </c>
      <c r="W23" s="109">
        <f>IF(V23=0,0,($G$23/$V$23)*100000)</f>
        <v>0</v>
      </c>
      <c r="X23" s="109">
        <f>' B_Populations'!L10</f>
        <v>0</v>
      </c>
      <c r="Y23" s="109">
        <f>IF(X23=0,0,($H$23/$X$23)*100000)</f>
        <v>0</v>
      </c>
      <c r="Z23" s="109">
        <f>' B_Populations'!N10</f>
        <v>0</v>
      </c>
      <c r="AA23" s="109">
        <f>IF(Z23=0,0,($I$23/$Z$23)*100000)</f>
        <v>0</v>
      </c>
      <c r="AB23" s="109">
        <f>' B_Populations'!P10</f>
        <v>0</v>
      </c>
      <c r="AC23" s="109">
        <f>IF(AB23=0,0,($J$23/$AB$23)*100000)</f>
        <v>0</v>
      </c>
      <c r="AD23" s="109">
        <f>' B_Populations'!R10</f>
        <v>0</v>
      </c>
      <c r="AE23" s="109">
        <f>IF(AD23=0,0,($K$23/$AD$23)*100000)</f>
        <v>0</v>
      </c>
      <c r="AF23" s="109">
        <f>' B_Populations'!T10</f>
        <v>0</v>
      </c>
      <c r="AG23" s="39">
        <f>IF(AF23=0,0,($L$23/$AF$23)*100000)</f>
        <v>0</v>
      </c>
      <c r="AH23" s="37"/>
      <c r="AI23" s="40"/>
      <c r="AJ23" s="41"/>
      <c r="AL23" s="45" t="str">
        <f>' B_Populations'!$A$10</f>
        <v>1-4</v>
      </c>
      <c r="AM23" s="110">
        <f>O23*AJ23</f>
        <v>0</v>
      </c>
      <c r="AN23" s="111">
        <f>Q23*AJ23</f>
        <v>0</v>
      </c>
      <c r="AO23" s="111">
        <f>S23*AJ23</f>
        <v>0</v>
      </c>
      <c r="AP23" s="112">
        <f>U23*AJ23</f>
        <v>0</v>
      </c>
      <c r="AQ23" s="112">
        <f>W23*AJ23</f>
        <v>0</v>
      </c>
      <c r="AR23" s="112">
        <f>Y23*AJ23</f>
        <v>0</v>
      </c>
      <c r="AS23" s="112">
        <f>AA23*AJ23</f>
        <v>0</v>
      </c>
      <c r="AT23" s="112">
        <f>AC23*AJ23</f>
        <v>0</v>
      </c>
      <c r="AU23" s="112">
        <f>AE23*AJ23</f>
        <v>0</v>
      </c>
      <c r="AV23" s="113">
        <f>AG23*AJ23</f>
        <v>0</v>
      </c>
    </row>
    <row r="24" spans="1:48" ht="15.5" x14ac:dyDescent="0.35">
      <c r="A24" s="283"/>
      <c r="B24" s="148" t="str">
        <f>' B_Populations'!$A$11</f>
        <v>5-9</v>
      </c>
      <c r="C24" s="170"/>
      <c r="D24" s="171"/>
      <c r="E24" s="114"/>
      <c r="F24" s="115"/>
      <c r="G24" s="115"/>
      <c r="H24" s="115"/>
      <c r="I24" s="115"/>
      <c r="J24" s="116"/>
      <c r="K24" s="116"/>
      <c r="L24" s="151"/>
      <c r="M24" s="37"/>
      <c r="N24" s="38">
        <f>' B_Populations'!B11</f>
        <v>0</v>
      </c>
      <c r="O24" s="109">
        <f>IF(N24=0,0,($C$24/$N$24)*100000)</f>
        <v>0</v>
      </c>
      <c r="P24" s="109">
        <f>' B_Populations'!D11</f>
        <v>0</v>
      </c>
      <c r="Q24" s="109">
        <f>IF(P24=0,0,($D$24/$P$24)*100000)</f>
        <v>0</v>
      </c>
      <c r="R24" s="109">
        <f>' B_Populations'!F11</f>
        <v>0</v>
      </c>
      <c r="S24" s="109">
        <f>IF(R24=0,0,($E$24/$R$24)*100000)</f>
        <v>0</v>
      </c>
      <c r="T24" s="109">
        <f>' B_Populations'!H11</f>
        <v>0</v>
      </c>
      <c r="U24" s="109">
        <f>IF(T24=0,0,($F$24/$T$24)*100000)</f>
        <v>0</v>
      </c>
      <c r="V24" s="109">
        <f>' B_Populations'!J11</f>
        <v>0</v>
      </c>
      <c r="W24" s="109">
        <f>IF(V24=0,0,($G$24/$V$24)*100000)</f>
        <v>0</v>
      </c>
      <c r="X24" s="109">
        <f>' B_Populations'!L11</f>
        <v>0</v>
      </c>
      <c r="Y24" s="109">
        <f>IF(X24=0,0,($H$24/$X$24)*100000)</f>
        <v>0</v>
      </c>
      <c r="Z24" s="109">
        <f>' B_Populations'!N11</f>
        <v>0</v>
      </c>
      <c r="AA24" s="109">
        <f>IF(Z24=0,0,($I$24/$Z$24)*100000)</f>
        <v>0</v>
      </c>
      <c r="AB24" s="109">
        <f>' B_Populations'!P11</f>
        <v>0</v>
      </c>
      <c r="AC24" s="109">
        <f>IF(AB24=0,0,($J$24/$AB$24)*100000)</f>
        <v>0</v>
      </c>
      <c r="AD24" s="109">
        <f>' B_Populations'!R11</f>
        <v>0</v>
      </c>
      <c r="AE24" s="109">
        <f>IF(AD24=0,0,($K$24/$AD$24)*100000)</f>
        <v>0</v>
      </c>
      <c r="AF24" s="109">
        <f>' B_Populations'!T11</f>
        <v>0</v>
      </c>
      <c r="AG24" s="39">
        <f>IF(AF24=0,0,($L$24/$AF$24)*100000)</f>
        <v>0</v>
      </c>
      <c r="AH24" s="37"/>
      <c r="AI24" s="40"/>
      <c r="AJ24" s="41"/>
      <c r="AL24" s="42" t="str">
        <f>' B_Populations'!$A$11</f>
        <v>5-9</v>
      </c>
      <c r="AM24" s="110">
        <f>O24*AJ24</f>
        <v>0</v>
      </c>
      <c r="AN24" s="111">
        <f>Q24*AJ24</f>
        <v>0</v>
      </c>
      <c r="AO24" s="111">
        <f>S24*AJ24</f>
        <v>0</v>
      </c>
      <c r="AP24" s="112">
        <f>U24*AJ24</f>
        <v>0</v>
      </c>
      <c r="AQ24" s="112">
        <f>W24*AJ24</f>
        <v>0</v>
      </c>
      <c r="AR24" s="112">
        <f>Y24*AJ24</f>
        <v>0</v>
      </c>
      <c r="AS24" s="112">
        <f>AA24*AJ24</f>
        <v>0</v>
      </c>
      <c r="AT24" s="112">
        <f>AC24*AJ24</f>
        <v>0</v>
      </c>
      <c r="AU24" s="112">
        <f>AE24*AJ24</f>
        <v>0</v>
      </c>
      <c r="AV24" s="113">
        <f>AG24*AJ24</f>
        <v>0</v>
      </c>
    </row>
    <row r="25" spans="1:48" ht="15.5" x14ac:dyDescent="0.35">
      <c r="A25" s="283"/>
      <c r="B25" s="148" t="str">
        <f>' B_Populations'!$A$12</f>
        <v>10-14</v>
      </c>
      <c r="C25" s="170"/>
      <c r="D25" s="171"/>
      <c r="E25" s="114"/>
      <c r="F25" s="115"/>
      <c r="G25" s="115"/>
      <c r="H25" s="115"/>
      <c r="I25" s="115"/>
      <c r="J25" s="116"/>
      <c r="K25" s="116"/>
      <c r="L25" s="151"/>
      <c r="M25" s="37"/>
      <c r="N25" s="38">
        <f>' B_Populations'!B12</f>
        <v>0</v>
      </c>
      <c r="O25" s="109">
        <f>IF(N25=0,0,($C$25/$N$25)*100000)</f>
        <v>0</v>
      </c>
      <c r="P25" s="109">
        <f>' B_Populations'!D12</f>
        <v>0</v>
      </c>
      <c r="Q25" s="109">
        <f>IF(P25=0,0,($D$25/$P$25)*100000)</f>
        <v>0</v>
      </c>
      <c r="R25" s="109">
        <f>' B_Populations'!F12</f>
        <v>0</v>
      </c>
      <c r="S25" s="109">
        <f>IF(R25=0,0,($E$25/$R$25)*100000)</f>
        <v>0</v>
      </c>
      <c r="T25" s="109">
        <f>' B_Populations'!H12</f>
        <v>0</v>
      </c>
      <c r="U25" s="109">
        <f>IF(T25=0,0,($F$25/$T$25)*100000)</f>
        <v>0</v>
      </c>
      <c r="V25" s="109">
        <f>' B_Populations'!J12</f>
        <v>0</v>
      </c>
      <c r="W25" s="109">
        <f>IF(V25=0,0,($G$25/$V$25)*100000)</f>
        <v>0</v>
      </c>
      <c r="X25" s="109">
        <f>' B_Populations'!L12</f>
        <v>0</v>
      </c>
      <c r="Y25" s="109">
        <f>IF(X25=0,0,($H$25/$X$25)*100000)</f>
        <v>0</v>
      </c>
      <c r="Z25" s="109">
        <f>' B_Populations'!N12</f>
        <v>0</v>
      </c>
      <c r="AA25" s="109">
        <f>IF(Z25=0,0,($I$25/$Z$25)*100000)</f>
        <v>0</v>
      </c>
      <c r="AB25" s="109">
        <f>' B_Populations'!P12</f>
        <v>0</v>
      </c>
      <c r="AC25" s="109">
        <f>IF(AB25=0,0,($J$25/$AB$25)*100000)</f>
        <v>0</v>
      </c>
      <c r="AD25" s="109">
        <f>' B_Populations'!R12</f>
        <v>0</v>
      </c>
      <c r="AE25" s="109">
        <f>IF(AD25=0,0,($K$25/$AD$25)*100000)</f>
        <v>0</v>
      </c>
      <c r="AF25" s="109">
        <f>' B_Populations'!T12</f>
        <v>0</v>
      </c>
      <c r="AG25" s="39">
        <f>IF(AF25=0,0,($L$25/$AF$25)*100000)</f>
        <v>0</v>
      </c>
      <c r="AH25" s="37"/>
      <c r="AI25" s="40"/>
      <c r="AJ25" s="41"/>
      <c r="AL25" s="42" t="str">
        <f>' B_Populations'!$A$12</f>
        <v>10-14</v>
      </c>
      <c r="AM25" s="110">
        <f>O25*AJ25</f>
        <v>0</v>
      </c>
      <c r="AN25" s="111">
        <f>Q25*AJ25</f>
        <v>0</v>
      </c>
      <c r="AO25" s="111">
        <f>S25*AJ25</f>
        <v>0</v>
      </c>
      <c r="AP25" s="112">
        <f>U25*AJ25</f>
        <v>0</v>
      </c>
      <c r="AQ25" s="112">
        <f>W25*AJ25</f>
        <v>0</v>
      </c>
      <c r="AR25" s="112">
        <f>Y25*AJ25</f>
        <v>0</v>
      </c>
      <c r="AS25" s="112">
        <f>AA25*AJ25</f>
        <v>0</v>
      </c>
      <c r="AT25" s="112">
        <f>AC25*AJ25</f>
        <v>0</v>
      </c>
      <c r="AU25" s="112">
        <f>AE25*AJ25</f>
        <v>0</v>
      </c>
      <c r="AV25" s="113">
        <f>AG25*AJ25</f>
        <v>0</v>
      </c>
    </row>
    <row r="26" spans="1:48" ht="15.5" x14ac:dyDescent="0.35">
      <c r="A26" s="283"/>
      <c r="B26" s="148" t="str">
        <f>' B_Populations'!$A$13</f>
        <v>15-17</v>
      </c>
      <c r="C26" s="170"/>
      <c r="D26" s="171"/>
      <c r="E26" s="114"/>
      <c r="F26" s="115"/>
      <c r="G26" s="115"/>
      <c r="H26" s="115"/>
      <c r="I26" s="115"/>
      <c r="J26" s="116"/>
      <c r="K26" s="116"/>
      <c r="L26" s="151"/>
      <c r="M26" s="37"/>
      <c r="N26" s="38">
        <f>' B_Populations'!B13</f>
        <v>0</v>
      </c>
      <c r="O26" s="109">
        <f>IF(N26=0,0,($C$26/$N$26)*100000)</f>
        <v>0</v>
      </c>
      <c r="P26" s="109">
        <f>' B_Populations'!D13</f>
        <v>0</v>
      </c>
      <c r="Q26" s="109">
        <f>IF(P26=0,0,($D$26/$P$26)*100000)</f>
        <v>0</v>
      </c>
      <c r="R26" s="109">
        <f>' B_Populations'!F13</f>
        <v>0</v>
      </c>
      <c r="S26" s="109">
        <f>IF(R26=0,0,($E$26/$R$26)*100000)</f>
        <v>0</v>
      </c>
      <c r="T26" s="109">
        <f>' B_Populations'!H13</f>
        <v>0</v>
      </c>
      <c r="U26" s="109">
        <f>IF(T26=0,0,($F$26/$T$26)*100000)</f>
        <v>0</v>
      </c>
      <c r="V26" s="109">
        <f>' B_Populations'!J13</f>
        <v>0</v>
      </c>
      <c r="W26" s="109">
        <f>IF(V26=0,0,($G$26/$V$26)*100000)</f>
        <v>0</v>
      </c>
      <c r="X26" s="109">
        <f>' B_Populations'!L13</f>
        <v>0</v>
      </c>
      <c r="Y26" s="109">
        <f>IF(X26=0,0,($H$26/$X$26)*100000)</f>
        <v>0</v>
      </c>
      <c r="Z26" s="109">
        <f>' B_Populations'!N13</f>
        <v>0</v>
      </c>
      <c r="AA26" s="109">
        <f>IF(Z26=0,0,($I$26/$Z$26)*100000)</f>
        <v>0</v>
      </c>
      <c r="AB26" s="109">
        <f>' B_Populations'!P13</f>
        <v>0</v>
      </c>
      <c r="AC26" s="109">
        <f>IF(AB26=0,0,($J$26/$AB$26)*100000)</f>
        <v>0</v>
      </c>
      <c r="AD26" s="109">
        <f>' B_Populations'!R13</f>
        <v>0</v>
      </c>
      <c r="AE26" s="109">
        <f>IF(AD26=0,0,($K$26/$AD$26)*100000)</f>
        <v>0</v>
      </c>
      <c r="AF26" s="109">
        <f>' B_Populations'!T13</f>
        <v>0</v>
      </c>
      <c r="AG26" s="39">
        <f>IF(AF26=0,0,($L$26/$AF$26)*100000)</f>
        <v>0</v>
      </c>
      <c r="AH26" s="37"/>
      <c r="AI26" s="40"/>
      <c r="AJ26" s="41"/>
      <c r="AL26" s="42" t="str">
        <f>' B_Populations'!$A$13</f>
        <v>15-17</v>
      </c>
      <c r="AM26" s="110">
        <f>O26*AJ26</f>
        <v>0</v>
      </c>
      <c r="AN26" s="111">
        <f>Q26*AJ26</f>
        <v>0</v>
      </c>
      <c r="AO26" s="111">
        <f>S26*AJ26</f>
        <v>0</v>
      </c>
      <c r="AP26" s="112">
        <f>U26*AJ26</f>
        <v>0</v>
      </c>
      <c r="AQ26" s="112">
        <f>W26*AJ26</f>
        <v>0</v>
      </c>
      <c r="AR26" s="112">
        <f>Y26*AJ26</f>
        <v>0</v>
      </c>
      <c r="AS26" s="112">
        <f>AA26*AJ26</f>
        <v>0</v>
      </c>
      <c r="AT26" s="112">
        <f>AC26*AJ26</f>
        <v>0</v>
      </c>
      <c r="AU26" s="112">
        <f>AE26*AJ26</f>
        <v>0</v>
      </c>
      <c r="AV26" s="113">
        <f>AG26*AJ26</f>
        <v>0</v>
      </c>
    </row>
    <row r="27" spans="1:48" ht="16" thickBot="1" x14ac:dyDescent="0.4">
      <c r="A27" s="283"/>
      <c r="B27" s="141" t="s">
        <v>148</v>
      </c>
      <c r="C27" s="176">
        <f t="shared" ref="C27:L27" si="6">SUM(C22:C26)</f>
        <v>0</v>
      </c>
      <c r="D27" s="176">
        <f t="shared" si="6"/>
        <v>0</v>
      </c>
      <c r="E27" s="176">
        <f t="shared" si="6"/>
        <v>0</v>
      </c>
      <c r="F27" s="176">
        <f t="shared" si="6"/>
        <v>0</v>
      </c>
      <c r="G27" s="176">
        <f t="shared" si="6"/>
        <v>0</v>
      </c>
      <c r="H27" s="176">
        <f t="shared" si="6"/>
        <v>0</v>
      </c>
      <c r="I27" s="176">
        <f t="shared" si="6"/>
        <v>0</v>
      </c>
      <c r="J27" s="176">
        <f t="shared" si="6"/>
        <v>0</v>
      </c>
      <c r="K27" s="176">
        <f t="shared" si="6"/>
        <v>0</v>
      </c>
      <c r="L27" s="177">
        <f t="shared" si="6"/>
        <v>0</v>
      </c>
      <c r="N27" s="63">
        <f t="shared" ref="N27:AG27" si="7">SUM(N22:N26)</f>
        <v>0</v>
      </c>
      <c r="O27" s="133">
        <f t="shared" si="7"/>
        <v>0</v>
      </c>
      <c r="P27" s="133">
        <f t="shared" si="7"/>
        <v>0</v>
      </c>
      <c r="Q27" s="133">
        <f t="shared" si="7"/>
        <v>0</v>
      </c>
      <c r="R27" s="133">
        <f t="shared" si="7"/>
        <v>0</v>
      </c>
      <c r="S27" s="133">
        <f t="shared" si="7"/>
        <v>0</v>
      </c>
      <c r="T27" s="133">
        <f t="shared" si="7"/>
        <v>0</v>
      </c>
      <c r="U27" s="133">
        <f t="shared" si="7"/>
        <v>0</v>
      </c>
      <c r="V27" s="133">
        <f t="shared" si="7"/>
        <v>0</v>
      </c>
      <c r="W27" s="133">
        <f t="shared" si="7"/>
        <v>0</v>
      </c>
      <c r="X27" s="133">
        <f t="shared" si="7"/>
        <v>0</v>
      </c>
      <c r="Y27" s="133">
        <f t="shared" si="7"/>
        <v>0</v>
      </c>
      <c r="Z27" s="133">
        <f t="shared" si="7"/>
        <v>0</v>
      </c>
      <c r="AA27" s="133">
        <f t="shared" si="7"/>
        <v>0</v>
      </c>
      <c r="AB27" s="133">
        <f t="shared" si="7"/>
        <v>0</v>
      </c>
      <c r="AC27" s="133">
        <f t="shared" si="7"/>
        <v>0</v>
      </c>
      <c r="AD27" s="133">
        <f t="shared" si="7"/>
        <v>0</v>
      </c>
      <c r="AE27" s="133">
        <f t="shared" si="7"/>
        <v>0</v>
      </c>
      <c r="AF27" s="133">
        <f t="shared" si="7"/>
        <v>0</v>
      </c>
      <c r="AG27" s="64">
        <f t="shared" si="7"/>
        <v>0</v>
      </c>
      <c r="AI27" s="65"/>
      <c r="AJ27" s="66"/>
      <c r="AL27" s="67" t="s">
        <v>148</v>
      </c>
      <c r="AM27" s="134">
        <f t="shared" ref="AM27:AV27" si="8">SUM(AM22:AM26)</f>
        <v>0</v>
      </c>
      <c r="AN27" s="135">
        <f t="shared" si="8"/>
        <v>0</v>
      </c>
      <c r="AO27" s="136">
        <f t="shared" si="8"/>
        <v>0</v>
      </c>
      <c r="AP27" s="137">
        <f t="shared" si="8"/>
        <v>0</v>
      </c>
      <c r="AQ27" s="137">
        <f t="shared" si="8"/>
        <v>0</v>
      </c>
      <c r="AR27" s="137">
        <f t="shared" si="8"/>
        <v>0</v>
      </c>
      <c r="AS27" s="137">
        <f t="shared" si="8"/>
        <v>0</v>
      </c>
      <c r="AT27" s="137">
        <f t="shared" si="8"/>
        <v>0</v>
      </c>
      <c r="AU27" s="137">
        <f t="shared" si="8"/>
        <v>0</v>
      </c>
      <c r="AV27" s="138">
        <f t="shared" si="8"/>
        <v>0</v>
      </c>
    </row>
  </sheetData>
  <mergeCells count="6">
    <mergeCell ref="B1:E1"/>
    <mergeCell ref="AL1:AN1"/>
    <mergeCell ref="A3:A9"/>
    <mergeCell ref="A12:A18"/>
    <mergeCell ref="A21:A27"/>
    <mergeCell ref="AI1:AJ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Normal="100" zoomScaleSheetLayoutView="50" workbookViewId="0">
      <pane xSplit="1" topLeftCell="S1" activePane="topRight" state="frozen"/>
      <selection pane="topRight" activeCell="AD5" sqref="AD5"/>
    </sheetView>
  </sheetViews>
  <sheetFormatPr defaultColWidth="8.7265625" defaultRowHeight="18.5" x14ac:dyDescent="0.45"/>
  <cols>
    <col min="1" max="1" width="11.453125" style="157" customWidth="1"/>
    <col min="2" max="2" width="8.7265625" style="6"/>
    <col min="3" max="3" width="15.1796875" style="6" customWidth="1"/>
    <col min="4" max="4" width="15.54296875" style="6" customWidth="1"/>
    <col min="5" max="5" width="17"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4.453125" style="6" customWidth="1"/>
    <col min="35" max="36" width="18.5429687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59">
        <f>' B_Populations'!D17</f>
        <v>0</v>
      </c>
      <c r="B1" s="277" t="s">
        <v>131</v>
      </c>
      <c r="C1" s="278"/>
      <c r="D1" s="278"/>
      <c r="E1" s="278"/>
      <c r="F1" s="142"/>
      <c r="G1" s="142"/>
      <c r="H1" s="142"/>
      <c r="I1" s="142"/>
      <c r="J1" s="142"/>
      <c r="K1" s="142"/>
      <c r="L1" s="143"/>
      <c r="N1" s="9" t="s">
        <v>132</v>
      </c>
      <c r="O1" s="85"/>
      <c r="P1" s="85"/>
      <c r="Q1" s="85"/>
      <c r="R1" s="85"/>
      <c r="S1" s="85"/>
      <c r="T1" s="85"/>
      <c r="U1" s="85"/>
      <c r="V1" s="85"/>
      <c r="W1" s="85"/>
      <c r="X1" s="85"/>
      <c r="Y1" s="85"/>
      <c r="Z1" s="85"/>
      <c r="AA1" s="85"/>
      <c r="AB1" s="85"/>
      <c r="AC1" s="85"/>
      <c r="AD1" s="85"/>
      <c r="AE1" s="85"/>
      <c r="AF1" s="85"/>
      <c r="AG1" s="16"/>
      <c r="AI1" s="284" t="s">
        <v>157</v>
      </c>
      <c r="AJ1" s="285"/>
      <c r="AL1" s="279" t="s">
        <v>134</v>
      </c>
      <c r="AM1" s="280"/>
      <c r="AN1" s="280"/>
      <c r="AO1" s="86"/>
      <c r="AP1" s="87"/>
      <c r="AQ1" s="87"/>
      <c r="AR1" s="87"/>
      <c r="AS1" s="87"/>
      <c r="AT1" s="87"/>
      <c r="AU1" s="87"/>
      <c r="AV1" s="88"/>
    </row>
    <row r="2" spans="1:48" x14ac:dyDescent="0.45">
      <c r="B2" s="18"/>
      <c r="C2" s="89"/>
      <c r="D2" s="90" t="s">
        <v>135</v>
      </c>
      <c r="E2" s="90"/>
      <c r="F2" s="91" t="s">
        <v>136</v>
      </c>
      <c r="G2" s="91"/>
      <c r="H2" s="91"/>
      <c r="I2" s="91"/>
      <c r="J2" s="91"/>
      <c r="K2" s="91"/>
      <c r="L2" s="92"/>
      <c r="N2" s="20"/>
      <c r="O2" s="93"/>
      <c r="P2" s="93"/>
      <c r="Q2" s="93"/>
      <c r="R2" s="93"/>
      <c r="S2" s="93"/>
      <c r="T2" s="93"/>
      <c r="U2" s="93"/>
      <c r="V2" s="93"/>
      <c r="W2" s="93"/>
      <c r="X2" s="93"/>
      <c r="Y2" s="93"/>
      <c r="Z2" s="93"/>
      <c r="AA2" s="93"/>
      <c r="AB2" s="93"/>
      <c r="AC2" s="93"/>
      <c r="AD2" s="93"/>
      <c r="AE2" s="93"/>
      <c r="AF2" s="93"/>
      <c r="AG2" s="21"/>
      <c r="AI2" s="286"/>
      <c r="AJ2" s="287"/>
      <c r="AL2" s="24"/>
      <c r="AM2" s="6" t="s">
        <v>137</v>
      </c>
      <c r="AV2" s="94"/>
    </row>
    <row r="3" spans="1:48" ht="46.5" x14ac:dyDescent="0.35">
      <c r="A3" s="281" t="s">
        <v>138</v>
      </c>
      <c r="B3" s="26" t="s">
        <v>109</v>
      </c>
      <c r="C3" s="95" t="s">
        <v>139</v>
      </c>
      <c r="D3" s="96" t="s">
        <v>140</v>
      </c>
      <c r="E3" s="96" t="s">
        <v>141</v>
      </c>
      <c r="F3" s="97" t="str">
        <f>' B_Populations'!$H$8</f>
        <v>White-Not Hispanic</v>
      </c>
      <c r="G3" s="97" t="str">
        <f>' B_Populations'!$J$8</f>
        <v>Hispanic</v>
      </c>
      <c r="H3" s="97" t="str">
        <f>' B_Populations'!$L$8</f>
        <v>Black-Not Hispanic</v>
      </c>
      <c r="I3" s="97" t="str">
        <f>' B_Populations'!$N$8</f>
        <v>Asian</v>
      </c>
      <c r="J3" s="97" t="str">
        <f>' B_Populations'!$P$8</f>
        <v>American Indian/Alaska Native</v>
      </c>
      <c r="K3" s="97" t="str">
        <f>' B_Populations'!$R$8</f>
        <v>Other</v>
      </c>
      <c r="L3" s="98" t="str">
        <f>' B_Populations'!$T$8</f>
        <v>Other</v>
      </c>
      <c r="M3" s="28"/>
      <c r="N3" s="29" t="s">
        <v>142</v>
      </c>
      <c r="O3" s="99" t="s">
        <v>143</v>
      </c>
      <c r="P3" s="99" t="s">
        <v>144</v>
      </c>
      <c r="Q3" s="99" t="s">
        <v>143</v>
      </c>
      <c r="R3" s="99" t="s">
        <v>145</v>
      </c>
      <c r="S3" s="99" t="s">
        <v>143</v>
      </c>
      <c r="T3" s="99" t="str">
        <f>' B_Populations'!$H$8</f>
        <v>White-Not Hispanic</v>
      </c>
      <c r="U3" s="99" t="s">
        <v>143</v>
      </c>
      <c r="V3" s="99" t="str">
        <f>' B_Populations'!$J$8</f>
        <v>Hispanic</v>
      </c>
      <c r="W3" s="99" t="s">
        <v>143</v>
      </c>
      <c r="X3" s="99" t="str">
        <f>' B_Populations'!$L$8</f>
        <v>Black-Not Hispanic</v>
      </c>
      <c r="Y3" s="99" t="s">
        <v>143</v>
      </c>
      <c r="Z3" s="99" t="str">
        <f>' B_Populations'!$N$8</f>
        <v>Asian</v>
      </c>
      <c r="AA3" s="99" t="s">
        <v>143</v>
      </c>
      <c r="AB3" s="99" t="str">
        <f>' B_Populations'!$P$8</f>
        <v>American Indian/Alaska Native</v>
      </c>
      <c r="AC3" s="99" t="s">
        <v>143</v>
      </c>
      <c r="AD3" s="99" t="str">
        <f>' B_Populations'!$R$8</f>
        <v>Other</v>
      </c>
      <c r="AE3" s="99" t="s">
        <v>143</v>
      </c>
      <c r="AF3" s="99" t="str">
        <f>' B_Populations'!$T$8</f>
        <v>Other</v>
      </c>
      <c r="AG3" s="30" t="s">
        <v>143</v>
      </c>
      <c r="AH3" s="28"/>
      <c r="AI3" s="31" t="s">
        <v>146</v>
      </c>
      <c r="AJ3" s="32" t="s">
        <v>147</v>
      </c>
      <c r="AL3" s="33" t="s">
        <v>109</v>
      </c>
      <c r="AM3" s="100" t="s">
        <v>110</v>
      </c>
      <c r="AN3" s="101" t="s">
        <v>111</v>
      </c>
      <c r="AO3" s="101" t="s">
        <v>112</v>
      </c>
      <c r="AP3" s="97" t="str">
        <f>' B_Populations'!$H$8</f>
        <v>White-Not Hispanic</v>
      </c>
      <c r="AQ3" s="97" t="str">
        <f>' B_Populations'!$J$8</f>
        <v>Hispanic</v>
      </c>
      <c r="AR3" s="97" t="str">
        <f>' B_Populations'!$L$8</f>
        <v>Black-Not Hispanic</v>
      </c>
      <c r="AS3" s="97" t="str">
        <f>' B_Populations'!$N$8</f>
        <v>Asian</v>
      </c>
      <c r="AT3" s="97" t="str">
        <f>' B_Populations'!$P$8</f>
        <v>American Indian/Alaska Native</v>
      </c>
      <c r="AU3" s="97" t="str">
        <f>' B_Populations'!$R$8</f>
        <v>Other</v>
      </c>
      <c r="AV3" s="102" t="str">
        <f>' B_Populations'!$T$8</f>
        <v>Other</v>
      </c>
    </row>
    <row r="4" spans="1:48" ht="15.5" x14ac:dyDescent="0.35">
      <c r="A4" s="281"/>
      <c r="B4" s="35" t="str">
        <f>' B_Populations'!$A$9</f>
        <v>&lt;1</v>
      </c>
      <c r="C4" s="103"/>
      <c r="D4" s="104"/>
      <c r="E4" s="105"/>
      <c r="F4" s="106"/>
      <c r="G4" s="106"/>
      <c r="H4" s="106"/>
      <c r="I4" s="106"/>
      <c r="J4" s="107"/>
      <c r="K4" s="107"/>
      <c r="L4" s="108"/>
      <c r="M4" s="37"/>
      <c r="N4" s="38">
        <f>' B_Populations'!B22</f>
        <v>0</v>
      </c>
      <c r="O4" s="109">
        <f>IF(N4=0,0,($C$4/$N$4)*100000)</f>
        <v>0</v>
      </c>
      <c r="P4" s="109">
        <f>' B_Populations'!D22</f>
        <v>0</v>
      </c>
      <c r="Q4" s="109">
        <f>IF(P4=0,0,($D$4/$P$4)*100000)</f>
        <v>0</v>
      </c>
      <c r="R4" s="109">
        <f>' B_Populations'!F22</f>
        <v>0</v>
      </c>
      <c r="S4" s="109">
        <f>IF(R4=0,0,($E$4/$R$4)*100000)</f>
        <v>0</v>
      </c>
      <c r="T4" s="109">
        <f>' B_Populations'!H22</f>
        <v>0</v>
      </c>
      <c r="U4" s="109">
        <f>IF(T4=0,0,($F$4/$T$4)*100000)</f>
        <v>0</v>
      </c>
      <c r="V4" s="109">
        <f>' B_Populations'!J22</f>
        <v>0</v>
      </c>
      <c r="W4" s="109">
        <f>IF(V4=0,0,($G$4/$V$4)*100000)</f>
        <v>0</v>
      </c>
      <c r="X4" s="109">
        <f>' B_Populations'!L22</f>
        <v>0</v>
      </c>
      <c r="Y4" s="109">
        <f>IF(X4=0,0,($H$4/$X$4)*100000)</f>
        <v>0</v>
      </c>
      <c r="Z4" s="109">
        <f>' B_Populations'!N22</f>
        <v>0</v>
      </c>
      <c r="AA4" s="109">
        <f>IF(Z4=0,0,($I$4/$Z$4)*100000)</f>
        <v>0</v>
      </c>
      <c r="AB4" s="109">
        <f>' B_Populations'!P22</f>
        <v>0</v>
      </c>
      <c r="AC4" s="109">
        <f>IF(AB4=0,0,($J$4/$AB$4)*100000)</f>
        <v>0</v>
      </c>
      <c r="AD4" s="109">
        <f>' B_Populations'!R22</f>
        <v>0</v>
      </c>
      <c r="AE4" s="109">
        <f>IF(AD4=0,0,($K$4/$AD$4)*100000)</f>
        <v>0</v>
      </c>
      <c r="AF4" s="109">
        <f>' B_Populations'!T22</f>
        <v>0</v>
      </c>
      <c r="AG4" s="39">
        <f>IF(AF4=0,0,($L$4/$AF$4)*100000)</f>
        <v>0</v>
      </c>
      <c r="AH4" s="83"/>
      <c r="AI4" s="40"/>
      <c r="AJ4" s="41"/>
      <c r="AK4" s="37"/>
      <c r="AL4" s="42" t="str">
        <f>' B_Populations'!$A$9</f>
        <v>&lt;1</v>
      </c>
      <c r="AM4" s="110">
        <f>O4*AJ4</f>
        <v>0</v>
      </c>
      <c r="AN4" s="111">
        <f>Q4*AJ4</f>
        <v>0</v>
      </c>
      <c r="AO4" s="111">
        <f>S4*AJ4</f>
        <v>0</v>
      </c>
      <c r="AP4" s="112">
        <f>U4*AJ4</f>
        <v>0</v>
      </c>
      <c r="AQ4" s="112">
        <f>W4*AJ4</f>
        <v>0</v>
      </c>
      <c r="AR4" s="112">
        <f>Y4*AJ4</f>
        <v>0</v>
      </c>
      <c r="AS4" s="112">
        <f>AA4*AJ4</f>
        <v>0</v>
      </c>
      <c r="AT4" s="112">
        <f>AC4*AJ4</f>
        <v>0</v>
      </c>
      <c r="AU4" s="112">
        <f>AE4*AJ4</f>
        <v>0</v>
      </c>
      <c r="AV4" s="113">
        <f>AG4*AJ4</f>
        <v>0</v>
      </c>
    </row>
    <row r="5" spans="1:48" ht="15.5" x14ac:dyDescent="0.35">
      <c r="A5" s="281"/>
      <c r="B5" s="44" t="str">
        <f>' B_Populations'!$A$10</f>
        <v>1-4</v>
      </c>
      <c r="C5" s="170"/>
      <c r="D5" s="171"/>
      <c r="E5" s="114"/>
      <c r="F5" s="115"/>
      <c r="G5" s="115"/>
      <c r="H5" s="115"/>
      <c r="I5" s="115"/>
      <c r="J5" s="116"/>
      <c r="K5" s="116"/>
      <c r="L5" s="117"/>
      <c r="M5" s="37"/>
      <c r="N5" s="38">
        <f>' B_Populations'!B23</f>
        <v>0</v>
      </c>
      <c r="O5" s="109">
        <f>IF(N5=0,0,($C$5/$N$5)*100000)</f>
        <v>0</v>
      </c>
      <c r="P5" s="109">
        <f>' B_Populations'!D23</f>
        <v>0</v>
      </c>
      <c r="Q5" s="109">
        <f>IF(P5=0,0,($D$5/$P$5)*100000)</f>
        <v>0</v>
      </c>
      <c r="R5" s="109">
        <f>' B_Populations'!F23</f>
        <v>0</v>
      </c>
      <c r="S5" s="109">
        <f>IF(R5=0,0,($E$5/$R$5)*100000)</f>
        <v>0</v>
      </c>
      <c r="T5" s="109">
        <f>' B_Populations'!H23</f>
        <v>0</v>
      </c>
      <c r="U5" s="109">
        <f>IF(T5=0,0,($F$5/$T$5)*100000)</f>
        <v>0</v>
      </c>
      <c r="V5" s="109">
        <f>' B_Populations'!J23</f>
        <v>0</v>
      </c>
      <c r="W5" s="109">
        <f>IF(V5=0,0,($G$5/$V$5)*100000)</f>
        <v>0</v>
      </c>
      <c r="X5" s="109">
        <f>' B_Populations'!L23</f>
        <v>0</v>
      </c>
      <c r="Y5" s="109">
        <f>IF(X5=0,0,($G$5/$X$5)*100000)</f>
        <v>0</v>
      </c>
      <c r="Z5" s="109">
        <f>' B_Populations'!N23</f>
        <v>0</v>
      </c>
      <c r="AA5" s="109">
        <f>IF(Z5=0,0,($I$5/$Z$5)*100000)</f>
        <v>0</v>
      </c>
      <c r="AB5" s="109">
        <f>' B_Populations'!P23</f>
        <v>0</v>
      </c>
      <c r="AC5" s="109">
        <f>IF(AB5=0,0,($J$5/$AB$5)*100000)</f>
        <v>0</v>
      </c>
      <c r="AD5" s="109">
        <f>' B_Populations'!R23</f>
        <v>0</v>
      </c>
      <c r="AE5" s="109">
        <f>IF(AD5=0,0,($K$5/$AD$5)*100000)</f>
        <v>0</v>
      </c>
      <c r="AF5" s="109">
        <f>' B_Populations'!T23</f>
        <v>0</v>
      </c>
      <c r="AG5" s="39">
        <f>IF(AF5=0,0,($L$5/$AF$5)*100000)</f>
        <v>0</v>
      </c>
      <c r="AH5" s="83"/>
      <c r="AI5" s="40"/>
      <c r="AJ5" s="41"/>
      <c r="AK5" s="37"/>
      <c r="AL5" s="45" t="str">
        <f>' B_Populations'!$A$10</f>
        <v>1-4</v>
      </c>
      <c r="AM5" s="110">
        <f>O5*AJ5</f>
        <v>0</v>
      </c>
      <c r="AN5" s="111">
        <f>Q5*AJ5</f>
        <v>0</v>
      </c>
      <c r="AO5" s="111">
        <f>S5*AJ5</f>
        <v>0</v>
      </c>
      <c r="AP5" s="112">
        <f>U5*AJ5</f>
        <v>0</v>
      </c>
      <c r="AQ5" s="112">
        <f>W5*AJ5</f>
        <v>0</v>
      </c>
      <c r="AR5" s="112">
        <f>Y5*AJ5</f>
        <v>0</v>
      </c>
      <c r="AS5" s="112">
        <f>AA5*AJ5</f>
        <v>0</v>
      </c>
      <c r="AT5" s="112">
        <f>AC5*AJ5</f>
        <v>0</v>
      </c>
      <c r="AU5" s="112">
        <f>AE5*AJ5</f>
        <v>0</v>
      </c>
      <c r="AV5" s="113">
        <f>AG5*AJ5</f>
        <v>0</v>
      </c>
    </row>
    <row r="6" spans="1:48" ht="15.5" x14ac:dyDescent="0.35">
      <c r="A6" s="281"/>
      <c r="B6" s="35" t="str">
        <f>' B_Populations'!$A$11</f>
        <v>5-9</v>
      </c>
      <c r="C6" s="170"/>
      <c r="D6" s="171"/>
      <c r="E6" s="114"/>
      <c r="F6" s="115"/>
      <c r="G6" s="115"/>
      <c r="H6" s="115"/>
      <c r="I6" s="115"/>
      <c r="J6" s="116"/>
      <c r="K6" s="116"/>
      <c r="L6" s="117"/>
      <c r="M6" s="37"/>
      <c r="N6" s="38">
        <f>' B_Populations'!B24</f>
        <v>0</v>
      </c>
      <c r="O6" s="109">
        <f>IF(N6=0,0,($C$6/$N$6)*100000)</f>
        <v>0</v>
      </c>
      <c r="P6" s="109">
        <f>' B_Populations'!D24</f>
        <v>0</v>
      </c>
      <c r="Q6" s="109">
        <f>IF(P6=0,0,($D$6/$P$6)*100000)</f>
        <v>0</v>
      </c>
      <c r="R6" s="109">
        <f>' B_Populations'!F24</f>
        <v>0</v>
      </c>
      <c r="S6" s="109">
        <f>IF(R6=0,0,($E$6/$R$6)*100000)</f>
        <v>0</v>
      </c>
      <c r="T6" s="109">
        <f>' B_Populations'!H24</f>
        <v>0</v>
      </c>
      <c r="U6" s="109">
        <f>IF(T6=0,0,($F$6/$T$6)*100000)</f>
        <v>0</v>
      </c>
      <c r="V6" s="109">
        <f>' B_Populations'!J24</f>
        <v>0</v>
      </c>
      <c r="W6" s="109">
        <f>IF(V6=0,0,($G$6/$V$6)*100000)</f>
        <v>0</v>
      </c>
      <c r="X6" s="109">
        <f>' B_Populations'!L24</f>
        <v>0</v>
      </c>
      <c r="Y6" s="109">
        <f>IF(X6=0,0,($G$6/$X$6)*100000)</f>
        <v>0</v>
      </c>
      <c r="Z6" s="109">
        <f>' B_Populations'!N24</f>
        <v>0</v>
      </c>
      <c r="AA6" s="109">
        <f>IF(Z6=0,0,($I$6/$Z$6)*100000)</f>
        <v>0</v>
      </c>
      <c r="AB6" s="109">
        <f>' B_Populations'!P24</f>
        <v>0</v>
      </c>
      <c r="AC6" s="109">
        <f>IF(AB6=0,0,($J$6/$AB$6)*100000)</f>
        <v>0</v>
      </c>
      <c r="AD6" s="109">
        <f>' B_Populations'!R24</f>
        <v>0</v>
      </c>
      <c r="AE6" s="109">
        <f>IF(AD6=0,0,($K$6/$AD$6)*100000)</f>
        <v>0</v>
      </c>
      <c r="AF6" s="109">
        <f>' B_Populations'!T24</f>
        <v>0</v>
      </c>
      <c r="AG6" s="39">
        <f>IF(AF6=0,0,($L$6/$AF$6)*100000)</f>
        <v>0</v>
      </c>
      <c r="AH6" s="83"/>
      <c r="AI6" s="40"/>
      <c r="AJ6" s="41"/>
      <c r="AK6" s="37"/>
      <c r="AL6" s="42" t="str">
        <f>' B_Populations'!$A$11</f>
        <v>5-9</v>
      </c>
      <c r="AM6" s="110">
        <f>O6*AJ6</f>
        <v>0</v>
      </c>
      <c r="AN6" s="111">
        <f>Q6*AJ6</f>
        <v>0</v>
      </c>
      <c r="AO6" s="111">
        <f>S6*AJ6</f>
        <v>0</v>
      </c>
      <c r="AP6" s="112">
        <f>U6*AJ6</f>
        <v>0</v>
      </c>
      <c r="AQ6" s="112">
        <f>W6*AJ6</f>
        <v>0</v>
      </c>
      <c r="AR6" s="112">
        <f>Y6*AJ6</f>
        <v>0</v>
      </c>
      <c r="AS6" s="112">
        <f>AA6*AJ6</f>
        <v>0</v>
      </c>
      <c r="AT6" s="112">
        <f>AC6*AJ6</f>
        <v>0</v>
      </c>
      <c r="AU6" s="112">
        <f>AE6*AJ6</f>
        <v>0</v>
      </c>
      <c r="AV6" s="113">
        <f>AG6*AJ6</f>
        <v>0</v>
      </c>
    </row>
    <row r="7" spans="1:48" ht="15.5" x14ac:dyDescent="0.35">
      <c r="A7" s="281"/>
      <c r="B7" s="35" t="str">
        <f>' B_Populations'!$A$12</f>
        <v>10-14</v>
      </c>
      <c r="C7" s="170"/>
      <c r="D7" s="171"/>
      <c r="E7" s="114"/>
      <c r="F7" s="115"/>
      <c r="G7" s="115"/>
      <c r="H7" s="115"/>
      <c r="I7" s="115"/>
      <c r="J7" s="116"/>
      <c r="K7" s="116"/>
      <c r="L7" s="117"/>
      <c r="M7" s="37"/>
      <c r="N7" s="38">
        <f>' B_Populations'!B25</f>
        <v>0</v>
      </c>
      <c r="O7" s="109">
        <f>IF(N7=0,0,($C$7/$N$7)*100000)</f>
        <v>0</v>
      </c>
      <c r="P7" s="109">
        <f>' B_Populations'!D25</f>
        <v>0</v>
      </c>
      <c r="Q7" s="109">
        <f>IF(P7=0,0,($D$7/$P$7)*100000)</f>
        <v>0</v>
      </c>
      <c r="R7" s="109">
        <f>' B_Populations'!F25</f>
        <v>0</v>
      </c>
      <c r="S7" s="109">
        <f>IF(R7=0,0,($E$7/$R$7)*100000)</f>
        <v>0</v>
      </c>
      <c r="T7" s="109">
        <f>' B_Populations'!H25</f>
        <v>0</v>
      </c>
      <c r="U7" s="109">
        <f>IF(T7=0,0,($F$7/$T$7)*100000)</f>
        <v>0</v>
      </c>
      <c r="V7" s="109">
        <f>' B_Populations'!J25</f>
        <v>0</v>
      </c>
      <c r="W7" s="109">
        <f>IF(V7=0,0,($G$7/$V$7)*100000)</f>
        <v>0</v>
      </c>
      <c r="X7" s="109">
        <f>' B_Populations'!L25</f>
        <v>0</v>
      </c>
      <c r="Y7" s="109">
        <f>IF(X7=0,0,($G$7/$X$7)*100000)</f>
        <v>0</v>
      </c>
      <c r="Z7" s="109">
        <f>' B_Populations'!N25</f>
        <v>0</v>
      </c>
      <c r="AA7" s="109">
        <f>IF(Z7=0,0,($I$7/$Z$7)*100000)</f>
        <v>0</v>
      </c>
      <c r="AB7" s="109">
        <f>' B_Populations'!P25</f>
        <v>0</v>
      </c>
      <c r="AC7" s="109">
        <f>IF(AB7=0,0,($J$7/$AB$7)*100000)</f>
        <v>0</v>
      </c>
      <c r="AD7" s="109">
        <f>' B_Populations'!R25</f>
        <v>0</v>
      </c>
      <c r="AE7" s="109">
        <f>IF(AD7=0,0,($K$7/$AD$7)*100000)</f>
        <v>0</v>
      </c>
      <c r="AF7" s="109">
        <f>' B_Populations'!T25</f>
        <v>0</v>
      </c>
      <c r="AG7" s="39">
        <f>IF(AF7=0,0,($L$7/$AF$7)*100000)</f>
        <v>0</v>
      </c>
      <c r="AH7" s="83"/>
      <c r="AI7" s="40"/>
      <c r="AJ7" s="41"/>
      <c r="AK7" s="37"/>
      <c r="AL7" s="42" t="str">
        <f>' B_Populations'!$A$12</f>
        <v>10-14</v>
      </c>
      <c r="AM7" s="110">
        <f>O7*AJ7</f>
        <v>0</v>
      </c>
      <c r="AN7" s="111">
        <f>Q7*AJ7</f>
        <v>0</v>
      </c>
      <c r="AO7" s="111">
        <f>S7*AJ7</f>
        <v>0</v>
      </c>
      <c r="AP7" s="112">
        <f>U7*AJ7</f>
        <v>0</v>
      </c>
      <c r="AQ7" s="112">
        <f>W7*AJ7</f>
        <v>0</v>
      </c>
      <c r="AR7" s="112">
        <f>Y7*AJ7</f>
        <v>0</v>
      </c>
      <c r="AS7" s="112">
        <f>AA7*AJ7</f>
        <v>0</v>
      </c>
      <c r="AT7" s="112">
        <f>AC7*AJ7</f>
        <v>0</v>
      </c>
      <c r="AU7" s="112">
        <f>AE7*AJ7</f>
        <v>0</v>
      </c>
      <c r="AV7" s="113">
        <f>AG7*AJ7</f>
        <v>0</v>
      </c>
    </row>
    <row r="8" spans="1:48" ht="15.5" x14ac:dyDescent="0.35">
      <c r="A8" s="281"/>
      <c r="B8" s="35" t="str">
        <f>' B_Populations'!$A$13</f>
        <v>15-17</v>
      </c>
      <c r="C8" s="170"/>
      <c r="D8" s="171"/>
      <c r="E8" s="114"/>
      <c r="F8" s="115"/>
      <c r="G8" s="115"/>
      <c r="H8" s="115"/>
      <c r="I8" s="115"/>
      <c r="J8" s="116"/>
      <c r="K8" s="116"/>
      <c r="L8" s="117"/>
      <c r="M8" s="37"/>
      <c r="N8" s="38">
        <f>' B_Populations'!B26</f>
        <v>0</v>
      </c>
      <c r="O8" s="109">
        <f>IF(N8=0,0,($C$8/$N$8)*100000)</f>
        <v>0</v>
      </c>
      <c r="P8" s="109">
        <f>' B_Populations'!D26</f>
        <v>0</v>
      </c>
      <c r="Q8" s="109">
        <f>IF(P8=0,0,($D$8/$P$8)*100000)</f>
        <v>0</v>
      </c>
      <c r="R8" s="109">
        <f>' B_Populations'!F26</f>
        <v>0</v>
      </c>
      <c r="S8" s="109">
        <f>IF(R8=0,0,($E$8/$R$8)*100000)</f>
        <v>0</v>
      </c>
      <c r="T8" s="109">
        <f>' B_Populations'!H26</f>
        <v>0</v>
      </c>
      <c r="U8" s="109">
        <f>IF(T8=0,0,($F$8/$T$8)*100000)</f>
        <v>0</v>
      </c>
      <c r="V8" s="109">
        <f>' B_Populations'!J26</f>
        <v>0</v>
      </c>
      <c r="W8" s="109">
        <f>IF(V8=0,0,($G$8/$V$8)*100000)</f>
        <v>0</v>
      </c>
      <c r="X8" s="109">
        <f>' B_Populations'!L26</f>
        <v>0</v>
      </c>
      <c r="Y8" s="109">
        <f>IF(X8=0,0,($G$8/$X$8)*100000)</f>
        <v>0</v>
      </c>
      <c r="Z8" s="109">
        <f>' B_Populations'!N26</f>
        <v>0</v>
      </c>
      <c r="AA8" s="109">
        <f>IF(Z8=0,0,($I$8/$Z$8)*100000)</f>
        <v>0</v>
      </c>
      <c r="AB8" s="109">
        <f>' B_Populations'!P26</f>
        <v>0</v>
      </c>
      <c r="AC8" s="109">
        <f>IF(AB8=0,0,($J$8/$AB$8)*100000)</f>
        <v>0</v>
      </c>
      <c r="AD8" s="109">
        <f>' B_Populations'!R26</f>
        <v>0</v>
      </c>
      <c r="AE8" s="109">
        <f>IF(AD8=0,0,($K$8/$AD$8)*100000)</f>
        <v>0</v>
      </c>
      <c r="AF8" s="109">
        <f>' B_Populations'!T26</f>
        <v>0</v>
      </c>
      <c r="AG8" s="39">
        <f>IF(AF8=0,0,($L$8/$AF$8)*100000)</f>
        <v>0</v>
      </c>
      <c r="AH8" s="83"/>
      <c r="AI8" s="40"/>
      <c r="AJ8" s="41"/>
      <c r="AK8" s="37"/>
      <c r="AL8" s="42" t="str">
        <f>' B_Populations'!$A$13</f>
        <v>15-17</v>
      </c>
      <c r="AM8" s="110">
        <f>O8*AJ8</f>
        <v>0</v>
      </c>
      <c r="AN8" s="111">
        <f>Q8*AJ8</f>
        <v>0</v>
      </c>
      <c r="AO8" s="111">
        <f>S8*AJ8</f>
        <v>0</v>
      </c>
      <c r="AP8" s="112">
        <f>U8*AJ8</f>
        <v>0</v>
      </c>
      <c r="AQ8" s="112">
        <f>W8*AJ8</f>
        <v>0</v>
      </c>
      <c r="AR8" s="112">
        <f>Y8*AJ8</f>
        <v>0</v>
      </c>
      <c r="AS8" s="112">
        <f>AA8*AJ8</f>
        <v>0</v>
      </c>
      <c r="AT8" s="112">
        <f>AC8*AJ8</f>
        <v>0</v>
      </c>
      <c r="AU8" s="112">
        <f>AE8*AJ8</f>
        <v>0</v>
      </c>
      <c r="AV8" s="113">
        <f>AG8*AJ8</f>
        <v>0</v>
      </c>
    </row>
    <row r="9" spans="1:48" ht="15.5" x14ac:dyDescent="0.35">
      <c r="A9" s="281"/>
      <c r="B9" s="18" t="s">
        <v>148</v>
      </c>
      <c r="C9" s="172">
        <f t="shared" ref="C9:L9" si="0">SUM(C4:C8)</f>
        <v>0</v>
      </c>
      <c r="D9" s="172">
        <f t="shared" si="0"/>
        <v>0</v>
      </c>
      <c r="E9" s="172">
        <f t="shared" si="0"/>
        <v>0</v>
      </c>
      <c r="F9" s="172">
        <f t="shared" si="0"/>
        <v>0</v>
      </c>
      <c r="G9" s="172">
        <f t="shared" si="0"/>
        <v>0</v>
      </c>
      <c r="H9" s="172">
        <f t="shared" si="0"/>
        <v>0</v>
      </c>
      <c r="I9" s="172">
        <f t="shared" si="0"/>
        <v>0</v>
      </c>
      <c r="J9" s="172">
        <f t="shared" si="0"/>
        <v>0</v>
      </c>
      <c r="K9" s="172">
        <f t="shared" si="0"/>
        <v>0</v>
      </c>
      <c r="L9" s="178">
        <f t="shared" si="0"/>
        <v>0</v>
      </c>
      <c r="N9" s="46">
        <f t="shared" ref="N9:AG9" si="1">SUM(N4:N8)</f>
        <v>0</v>
      </c>
      <c r="O9" s="118">
        <f t="shared" si="1"/>
        <v>0</v>
      </c>
      <c r="P9" s="118">
        <f t="shared" si="1"/>
        <v>0</v>
      </c>
      <c r="Q9" s="118">
        <f t="shared" si="1"/>
        <v>0</v>
      </c>
      <c r="R9" s="118">
        <f t="shared" si="1"/>
        <v>0</v>
      </c>
      <c r="S9" s="118">
        <f t="shared" si="1"/>
        <v>0</v>
      </c>
      <c r="T9" s="118">
        <f t="shared" si="1"/>
        <v>0</v>
      </c>
      <c r="U9" s="118">
        <f t="shared" si="1"/>
        <v>0</v>
      </c>
      <c r="V9" s="118">
        <f t="shared" si="1"/>
        <v>0</v>
      </c>
      <c r="W9" s="118">
        <f t="shared" si="1"/>
        <v>0</v>
      </c>
      <c r="X9" s="118">
        <f t="shared" si="1"/>
        <v>0</v>
      </c>
      <c r="Y9" s="118">
        <f t="shared" si="1"/>
        <v>0</v>
      </c>
      <c r="Z9" s="118">
        <f t="shared" si="1"/>
        <v>0</v>
      </c>
      <c r="AA9" s="118">
        <f t="shared" si="1"/>
        <v>0</v>
      </c>
      <c r="AB9" s="118">
        <f t="shared" si="1"/>
        <v>0</v>
      </c>
      <c r="AC9" s="118">
        <f t="shared" si="1"/>
        <v>0</v>
      </c>
      <c r="AD9" s="118">
        <f t="shared" si="1"/>
        <v>0</v>
      </c>
      <c r="AE9" s="118">
        <f t="shared" si="1"/>
        <v>0</v>
      </c>
      <c r="AF9" s="118">
        <f t="shared" si="1"/>
        <v>0</v>
      </c>
      <c r="AG9" s="57">
        <f t="shared" si="1"/>
        <v>0</v>
      </c>
      <c r="AH9" s="84"/>
      <c r="AI9" s="47"/>
      <c r="AJ9" s="48"/>
      <c r="AL9" s="49" t="s">
        <v>148</v>
      </c>
      <c r="AM9" s="119">
        <f t="shared" ref="AM9:AV9" si="2">SUM(AM4:AM8)</f>
        <v>0</v>
      </c>
      <c r="AN9" s="120">
        <f t="shared" si="2"/>
        <v>0</v>
      </c>
      <c r="AO9" s="121">
        <f t="shared" si="2"/>
        <v>0</v>
      </c>
      <c r="AP9" s="122">
        <f t="shared" si="2"/>
        <v>0</v>
      </c>
      <c r="AQ9" s="123">
        <f t="shared" si="2"/>
        <v>0</v>
      </c>
      <c r="AR9" s="123">
        <f t="shared" si="2"/>
        <v>0</v>
      </c>
      <c r="AS9" s="123">
        <f t="shared" si="2"/>
        <v>0</v>
      </c>
      <c r="AT9" s="123">
        <f t="shared" si="2"/>
        <v>0</v>
      </c>
      <c r="AU9" s="123">
        <f t="shared" si="2"/>
        <v>0</v>
      </c>
      <c r="AV9" s="124">
        <f t="shared" si="2"/>
        <v>0</v>
      </c>
    </row>
    <row r="10" spans="1:48" x14ac:dyDescent="0.45">
      <c r="B10" s="51"/>
      <c r="L10" s="52"/>
      <c r="N10" s="20"/>
      <c r="O10" s="93"/>
      <c r="P10" s="93"/>
      <c r="Q10" s="93"/>
      <c r="R10" s="93"/>
      <c r="S10" s="93"/>
      <c r="T10" s="93"/>
      <c r="U10" s="93"/>
      <c r="V10" s="93"/>
      <c r="W10" s="93"/>
      <c r="X10" s="93"/>
      <c r="Y10" s="93"/>
      <c r="Z10" s="93"/>
      <c r="AA10" s="93"/>
      <c r="AB10" s="93"/>
      <c r="AC10" s="93"/>
      <c r="AD10" s="93"/>
      <c r="AE10" s="93"/>
      <c r="AF10" s="93"/>
      <c r="AG10" s="21"/>
      <c r="AI10" s="22"/>
      <c r="AJ10" s="23"/>
      <c r="AL10" s="24"/>
      <c r="AV10" s="94"/>
    </row>
    <row r="11" spans="1:48" x14ac:dyDescent="0.45">
      <c r="B11" s="53"/>
      <c r="C11" s="125"/>
      <c r="D11" s="126" t="s">
        <v>135</v>
      </c>
      <c r="E11" s="126"/>
      <c r="F11" s="127" t="s">
        <v>136</v>
      </c>
      <c r="G11" s="127"/>
      <c r="H11" s="127"/>
      <c r="I11" s="127"/>
      <c r="J11" s="127"/>
      <c r="K11" s="127"/>
      <c r="L11" s="128"/>
      <c r="N11" s="20"/>
      <c r="O11" s="93"/>
      <c r="P11" s="93"/>
      <c r="Q11" s="93"/>
      <c r="R11" s="93"/>
      <c r="S11" s="93"/>
      <c r="T11" s="93"/>
      <c r="U11" s="93"/>
      <c r="V11" s="93"/>
      <c r="W11" s="93"/>
      <c r="X11" s="93"/>
      <c r="Y11" s="93"/>
      <c r="Z11" s="93"/>
      <c r="AA11" s="93"/>
      <c r="AB11" s="93"/>
      <c r="AC11" s="93"/>
      <c r="AD11" s="93"/>
      <c r="AE11" s="93"/>
      <c r="AF11" s="93"/>
      <c r="AG11" s="21"/>
      <c r="AI11" s="22"/>
      <c r="AJ11" s="23"/>
      <c r="AL11" s="24"/>
      <c r="AM11" s="6" t="s">
        <v>137</v>
      </c>
      <c r="AV11" s="94"/>
    </row>
    <row r="12" spans="1:48" ht="46.5" x14ac:dyDescent="0.35">
      <c r="A12" s="282" t="s">
        <v>149</v>
      </c>
      <c r="B12" s="26" t="s">
        <v>109</v>
      </c>
      <c r="C12" s="95" t="s">
        <v>158</v>
      </c>
      <c r="D12" s="96" t="s">
        <v>151</v>
      </c>
      <c r="E12" s="96" t="s">
        <v>152</v>
      </c>
      <c r="F12" s="97" t="str">
        <f>' B_Populations'!$H$8</f>
        <v>White-Not Hispanic</v>
      </c>
      <c r="G12" s="97" t="str">
        <f>' B_Populations'!$J$8</f>
        <v>Hispanic</v>
      </c>
      <c r="H12" s="97" t="str">
        <f>' B_Populations'!$L$8</f>
        <v>Black-Not Hispanic</v>
      </c>
      <c r="I12" s="97" t="str">
        <f>' B_Populations'!$N$8</f>
        <v>Asian</v>
      </c>
      <c r="J12" s="97" t="str">
        <f>' B_Populations'!$P$8</f>
        <v>American Indian/Alaska Native</v>
      </c>
      <c r="K12" s="97" t="str">
        <f>' B_Populations'!$R$8</f>
        <v>Other</v>
      </c>
      <c r="L12" s="98" t="str">
        <f>' B_Populations'!$T$8</f>
        <v>Other</v>
      </c>
      <c r="M12" s="28"/>
      <c r="N12" s="29" t="s">
        <v>142</v>
      </c>
      <c r="O12" s="99" t="s">
        <v>143</v>
      </c>
      <c r="P12" s="99" t="s">
        <v>144</v>
      </c>
      <c r="Q12" s="99" t="s">
        <v>143</v>
      </c>
      <c r="R12" s="99" t="s">
        <v>145</v>
      </c>
      <c r="S12" s="99" t="s">
        <v>143</v>
      </c>
      <c r="T12" s="99" t="str">
        <f>' B_Populations'!$H$8</f>
        <v>White-Not Hispanic</v>
      </c>
      <c r="U12" s="99" t="s">
        <v>143</v>
      </c>
      <c r="V12" s="99" t="str">
        <f>' B_Populations'!$J$8</f>
        <v>Hispanic</v>
      </c>
      <c r="W12" s="99" t="s">
        <v>143</v>
      </c>
      <c r="X12" s="99" t="str">
        <f>' B_Populations'!$L$8</f>
        <v>Black-Not Hispanic</v>
      </c>
      <c r="Y12" s="99" t="s">
        <v>143</v>
      </c>
      <c r="Z12" s="99" t="str">
        <f>' B_Populations'!$N$8</f>
        <v>Asian</v>
      </c>
      <c r="AA12" s="99" t="s">
        <v>143</v>
      </c>
      <c r="AB12" s="99" t="str">
        <f>' B_Populations'!$P$8</f>
        <v>American Indian/Alaska Native</v>
      </c>
      <c r="AC12" s="99" t="s">
        <v>143</v>
      </c>
      <c r="AD12" s="99" t="str">
        <f>' B_Populations'!$R$8</f>
        <v>Other</v>
      </c>
      <c r="AE12" s="99" t="s">
        <v>143</v>
      </c>
      <c r="AF12" s="99" t="str">
        <f>' B_Populations'!$T$8</f>
        <v>Other</v>
      </c>
      <c r="AG12" s="30" t="s">
        <v>143</v>
      </c>
      <c r="AH12" s="28"/>
      <c r="AI12" s="55" t="s">
        <v>146</v>
      </c>
      <c r="AJ12" s="56" t="s">
        <v>147</v>
      </c>
      <c r="AL12" s="33" t="s">
        <v>109</v>
      </c>
      <c r="AM12" s="100" t="s">
        <v>110</v>
      </c>
      <c r="AN12" s="101" t="s">
        <v>111</v>
      </c>
      <c r="AO12" s="101" t="s">
        <v>112</v>
      </c>
      <c r="AP12" s="97" t="str">
        <f>' B_Populations'!$H$8</f>
        <v>White-Not Hispanic</v>
      </c>
      <c r="AQ12" s="97" t="str">
        <f>' B_Populations'!$J$8</f>
        <v>Hispanic</v>
      </c>
      <c r="AR12" s="97" t="str">
        <f>' B_Populations'!$L$8</f>
        <v>Black-Not Hispanic</v>
      </c>
      <c r="AS12" s="97" t="str">
        <f>' B_Populations'!$N$8</f>
        <v>Asian</v>
      </c>
      <c r="AT12" s="97" t="str">
        <f>' B_Populations'!$P$8</f>
        <v>American Indian/Alaska Native</v>
      </c>
      <c r="AU12" s="97" t="str">
        <f>' B_Populations'!$R$8</f>
        <v>Other</v>
      </c>
      <c r="AV12" s="102" t="str">
        <f>' B_Populations'!$T$8</f>
        <v>Other</v>
      </c>
    </row>
    <row r="13" spans="1:48" ht="15.5" x14ac:dyDescent="0.35">
      <c r="A13" s="282"/>
      <c r="B13" s="35" t="str">
        <f>' B_Populations'!$A$9</f>
        <v>&lt;1</v>
      </c>
      <c r="C13" s="103"/>
      <c r="D13" s="104"/>
      <c r="E13" s="105"/>
      <c r="F13" s="106"/>
      <c r="G13" s="106"/>
      <c r="H13" s="106"/>
      <c r="I13" s="106"/>
      <c r="J13" s="107"/>
      <c r="K13" s="107"/>
      <c r="L13" s="108"/>
      <c r="M13" s="37"/>
      <c r="N13" s="38">
        <f>' B_Populations'!B22</f>
        <v>0</v>
      </c>
      <c r="O13" s="109">
        <f>IF(N13=0,0,($C$13/$N$13)*100000)</f>
        <v>0</v>
      </c>
      <c r="P13" s="109">
        <f>' B_Populations'!D22</f>
        <v>0</v>
      </c>
      <c r="Q13" s="109">
        <f>IF(P13=0,0,($D$13/$P$13)*100000)</f>
        <v>0</v>
      </c>
      <c r="R13" s="109">
        <f>' B_Populations'!F22</f>
        <v>0</v>
      </c>
      <c r="S13" s="109">
        <f>IF(R13=0,0,($E$13/$R$13)*100000)</f>
        <v>0</v>
      </c>
      <c r="T13" s="109">
        <f>' B_Populations'!H22</f>
        <v>0</v>
      </c>
      <c r="U13" s="109">
        <f>IF(T13=0,0,($F$13/$T$13)*100000)</f>
        <v>0</v>
      </c>
      <c r="V13" s="109">
        <f>' B_Populations'!J22</f>
        <v>0</v>
      </c>
      <c r="W13" s="109">
        <f>IF(V13=0,0,($G$13/$V$13)*100000)</f>
        <v>0</v>
      </c>
      <c r="X13" s="109">
        <f>' B_Populations'!L22</f>
        <v>0</v>
      </c>
      <c r="Y13" s="109">
        <f>IF(X13=0,0,($H$13/$X$13)*100000)</f>
        <v>0</v>
      </c>
      <c r="Z13" s="109">
        <f>' B_Populations'!N22</f>
        <v>0</v>
      </c>
      <c r="AA13" s="109">
        <f>IF(Z13=0,0,($I$13/$Z$13)*100000)</f>
        <v>0</v>
      </c>
      <c r="AB13" s="109">
        <f>' B_Populations'!P22</f>
        <v>0</v>
      </c>
      <c r="AC13" s="109">
        <f>IF(AB13=0,0,($J$13/$AB$13)*100000)</f>
        <v>0</v>
      </c>
      <c r="AD13" s="109">
        <f>' B_Populations'!R22</f>
        <v>0</v>
      </c>
      <c r="AE13" s="109">
        <f>IF(AD13=0,0,($K$13/$AD$13)*100000)</f>
        <v>0</v>
      </c>
      <c r="AF13" s="109">
        <f>' B_Populations'!T22</f>
        <v>0</v>
      </c>
      <c r="AG13" s="39">
        <f>IF(AF13=0,0,($L$13/$AF$13)*100000)</f>
        <v>0</v>
      </c>
      <c r="AH13" s="83"/>
      <c r="AI13" s="40"/>
      <c r="AJ13" s="41"/>
      <c r="AL13" s="42" t="str">
        <f>' B_Populations'!$A$9</f>
        <v>&lt;1</v>
      </c>
      <c r="AM13" s="110">
        <f>O13*AJ13</f>
        <v>0</v>
      </c>
      <c r="AN13" s="111">
        <f>Q13*AJ13</f>
        <v>0</v>
      </c>
      <c r="AO13" s="111">
        <f>S13*AJ13</f>
        <v>0</v>
      </c>
      <c r="AP13" s="112">
        <f>U13*AJ13</f>
        <v>0</v>
      </c>
      <c r="AQ13" s="112">
        <f>W13*AJ13</f>
        <v>0</v>
      </c>
      <c r="AR13" s="112">
        <f>Y13*AJ13</f>
        <v>0</v>
      </c>
      <c r="AS13" s="112">
        <f>AA13*AJ13</f>
        <v>0</v>
      </c>
      <c r="AT13" s="112">
        <f>AC13*AJ13</f>
        <v>0</v>
      </c>
      <c r="AU13" s="112">
        <f>AE13*AJ13</f>
        <v>0</v>
      </c>
      <c r="AV13" s="113">
        <f>AG13*AJ13</f>
        <v>0</v>
      </c>
    </row>
    <row r="14" spans="1:48" ht="15.5" x14ac:dyDescent="0.35">
      <c r="A14" s="282"/>
      <c r="B14" s="44" t="str">
        <f>' B_Populations'!$A$10</f>
        <v>1-4</v>
      </c>
      <c r="C14" s="170"/>
      <c r="D14" s="171"/>
      <c r="E14" s="114"/>
      <c r="F14" s="115"/>
      <c r="G14" s="115"/>
      <c r="H14" s="115"/>
      <c r="I14" s="115"/>
      <c r="J14" s="116"/>
      <c r="K14" s="116"/>
      <c r="L14" s="117"/>
      <c r="M14" s="37"/>
      <c r="N14" s="38">
        <f>' B_Populations'!B23</f>
        <v>0</v>
      </c>
      <c r="O14" s="109">
        <f>IF(N14=0,0,($C$14/$N$14)*100000)</f>
        <v>0</v>
      </c>
      <c r="P14" s="109">
        <f>' B_Populations'!D23</f>
        <v>0</v>
      </c>
      <c r="Q14" s="109">
        <f>IF(P14=0,0,($D$14/$P$14)*100000)</f>
        <v>0</v>
      </c>
      <c r="R14" s="109">
        <f>' B_Populations'!F23</f>
        <v>0</v>
      </c>
      <c r="S14" s="109">
        <f>IF(R14=0,0,($E$14/$R$14)*100000)</f>
        <v>0</v>
      </c>
      <c r="T14" s="109">
        <f>' B_Populations'!H23</f>
        <v>0</v>
      </c>
      <c r="U14" s="109">
        <f>IF(T14=0,0,($F$14/$T$14)*100000)</f>
        <v>0</v>
      </c>
      <c r="V14" s="109">
        <f>' B_Populations'!J23</f>
        <v>0</v>
      </c>
      <c r="W14" s="109">
        <f>IF(V14=0,0,($G$14/$V$14)*100000)</f>
        <v>0</v>
      </c>
      <c r="X14" s="109">
        <f>' B_Populations'!L23</f>
        <v>0</v>
      </c>
      <c r="Y14" s="109">
        <f>IF(X14=0,0,($H$14/$X$14)*100000)</f>
        <v>0</v>
      </c>
      <c r="Z14" s="109">
        <f>' B_Populations'!N23</f>
        <v>0</v>
      </c>
      <c r="AA14" s="109">
        <f>IF(Z14=0,0,($I$14/$Z$14)*100000)</f>
        <v>0</v>
      </c>
      <c r="AB14" s="109">
        <f>' B_Populations'!P23</f>
        <v>0</v>
      </c>
      <c r="AC14" s="109">
        <f>IF(AB14=0,0,($J$14/$AB$14)*100000)</f>
        <v>0</v>
      </c>
      <c r="AD14" s="109">
        <f>' B_Populations'!R23</f>
        <v>0</v>
      </c>
      <c r="AE14" s="109">
        <f>IF(AD14=0,0,($K$14/$AD$14)*100000)</f>
        <v>0</v>
      </c>
      <c r="AF14" s="109">
        <f>' B_Populations'!T23</f>
        <v>0</v>
      </c>
      <c r="AG14" s="39">
        <f>IF(AF14=0,0,($L$14/$AF$14)*100000)</f>
        <v>0</v>
      </c>
      <c r="AH14" s="83"/>
      <c r="AI14" s="40"/>
      <c r="AJ14" s="41"/>
      <c r="AL14" s="45" t="str">
        <f>' B_Populations'!$A$10</f>
        <v>1-4</v>
      </c>
      <c r="AM14" s="110">
        <f>O14*AJ14</f>
        <v>0</v>
      </c>
      <c r="AN14" s="111">
        <f>Q14*AJ14</f>
        <v>0</v>
      </c>
      <c r="AO14" s="111">
        <f>S14*AJ14</f>
        <v>0</v>
      </c>
      <c r="AP14" s="112">
        <f>U14*AJ14</f>
        <v>0</v>
      </c>
      <c r="AQ14" s="112">
        <f>W14*AJ14</f>
        <v>0</v>
      </c>
      <c r="AR14" s="112">
        <f>Y14*AJ14</f>
        <v>0</v>
      </c>
      <c r="AS14" s="112">
        <f>AA14*AJ14</f>
        <v>0</v>
      </c>
      <c r="AT14" s="112">
        <f>AC14*AJ14</f>
        <v>0</v>
      </c>
      <c r="AU14" s="112">
        <f>AE14*AJ14</f>
        <v>0</v>
      </c>
      <c r="AV14" s="113">
        <f>AG14*AJ14</f>
        <v>0</v>
      </c>
    </row>
    <row r="15" spans="1:48" ht="15.5" x14ac:dyDescent="0.35">
      <c r="A15" s="282"/>
      <c r="B15" s="35" t="str">
        <f>' B_Populations'!$A$11</f>
        <v>5-9</v>
      </c>
      <c r="C15" s="170"/>
      <c r="D15" s="171"/>
      <c r="E15" s="114"/>
      <c r="F15" s="115"/>
      <c r="G15" s="115"/>
      <c r="H15" s="115"/>
      <c r="I15" s="115"/>
      <c r="J15" s="116"/>
      <c r="K15" s="116"/>
      <c r="L15" s="117"/>
      <c r="M15" s="37"/>
      <c r="N15" s="38">
        <f>' B_Populations'!B24</f>
        <v>0</v>
      </c>
      <c r="O15" s="109">
        <f>IF(N15=0,0,($C$15/$N$15)*100000)</f>
        <v>0</v>
      </c>
      <c r="P15" s="109">
        <f>' B_Populations'!D24</f>
        <v>0</v>
      </c>
      <c r="Q15" s="109">
        <f>IF(P15=0,0,($D$15/$P$15)*100000)</f>
        <v>0</v>
      </c>
      <c r="R15" s="109">
        <f>' B_Populations'!F24</f>
        <v>0</v>
      </c>
      <c r="S15" s="109">
        <f>IF(R15=0,0,($E$15/$R$15)*100000)</f>
        <v>0</v>
      </c>
      <c r="T15" s="109">
        <f>' B_Populations'!H24</f>
        <v>0</v>
      </c>
      <c r="U15" s="109">
        <f>IF(T15=0,0,($F$15/$T$15)*100000)</f>
        <v>0</v>
      </c>
      <c r="V15" s="109">
        <f>' B_Populations'!J24</f>
        <v>0</v>
      </c>
      <c r="W15" s="109">
        <f>IF(V15=0,0,($G$15/$V$15)*100000)</f>
        <v>0</v>
      </c>
      <c r="X15" s="109">
        <f>' B_Populations'!L24</f>
        <v>0</v>
      </c>
      <c r="Y15" s="109">
        <f>IF(X15=0,0,($H$15/$X$15)*100000)</f>
        <v>0</v>
      </c>
      <c r="Z15" s="109">
        <f>' B_Populations'!N24</f>
        <v>0</v>
      </c>
      <c r="AA15" s="109">
        <f>IF(Z15=0,0,($I$15/$Z$15)*100000)</f>
        <v>0</v>
      </c>
      <c r="AB15" s="109">
        <f>' B_Populations'!P24</f>
        <v>0</v>
      </c>
      <c r="AC15" s="109">
        <f>IF(AB15=0,0,($J$15/$AB$15)*100000)</f>
        <v>0</v>
      </c>
      <c r="AD15" s="109">
        <f>' B_Populations'!R24</f>
        <v>0</v>
      </c>
      <c r="AE15" s="109">
        <f>IF(AD15=0,0,($K$15/$AD$15)*100000)</f>
        <v>0</v>
      </c>
      <c r="AF15" s="109">
        <f>' B_Populations'!T24</f>
        <v>0</v>
      </c>
      <c r="AG15" s="39">
        <f>IF(AF15=0,0,($L$15/$AF$15)*100000)</f>
        <v>0</v>
      </c>
      <c r="AH15" s="83"/>
      <c r="AI15" s="40"/>
      <c r="AJ15" s="41"/>
      <c r="AL15" s="42" t="str">
        <f>' B_Populations'!$A$11</f>
        <v>5-9</v>
      </c>
      <c r="AM15" s="110">
        <f>O15*AJ15</f>
        <v>0</v>
      </c>
      <c r="AN15" s="111">
        <f>Q15*AJ15</f>
        <v>0</v>
      </c>
      <c r="AO15" s="111">
        <f>S15*AJ15</f>
        <v>0</v>
      </c>
      <c r="AP15" s="112">
        <f>U15*AJ15</f>
        <v>0</v>
      </c>
      <c r="AQ15" s="112">
        <f>W15*AJ15</f>
        <v>0</v>
      </c>
      <c r="AR15" s="112">
        <f>Y15*AJ15</f>
        <v>0</v>
      </c>
      <c r="AS15" s="112">
        <f>AA15*AJ15</f>
        <v>0</v>
      </c>
      <c r="AT15" s="112">
        <f>AC15*AJ15</f>
        <v>0</v>
      </c>
      <c r="AU15" s="112">
        <f>AE15*AJ15</f>
        <v>0</v>
      </c>
      <c r="AV15" s="113">
        <f>AG15*AJ15</f>
        <v>0</v>
      </c>
    </row>
    <row r="16" spans="1:48" ht="15.5" x14ac:dyDescent="0.35">
      <c r="A16" s="282"/>
      <c r="B16" s="35" t="str">
        <f>' B_Populations'!$A$12</f>
        <v>10-14</v>
      </c>
      <c r="C16" s="170"/>
      <c r="D16" s="171"/>
      <c r="E16" s="114"/>
      <c r="F16" s="115"/>
      <c r="G16" s="115"/>
      <c r="H16" s="115"/>
      <c r="I16" s="115"/>
      <c r="J16" s="116"/>
      <c r="K16" s="116"/>
      <c r="L16" s="117"/>
      <c r="M16" s="37"/>
      <c r="N16" s="38">
        <f>' B_Populations'!B25</f>
        <v>0</v>
      </c>
      <c r="O16" s="109">
        <f>IF(N16=0,0,($C$16/$N$16)*100000)</f>
        <v>0</v>
      </c>
      <c r="P16" s="109">
        <f>' B_Populations'!D25</f>
        <v>0</v>
      </c>
      <c r="Q16" s="109">
        <f>IF(P16=0,0,($D$16/$P$16)*100000)</f>
        <v>0</v>
      </c>
      <c r="R16" s="109">
        <f>' B_Populations'!F25</f>
        <v>0</v>
      </c>
      <c r="S16" s="109">
        <f>IF(R16=0,0,($E$16/$R$16)*100000)</f>
        <v>0</v>
      </c>
      <c r="T16" s="109">
        <f>' B_Populations'!H25</f>
        <v>0</v>
      </c>
      <c r="U16" s="109">
        <f>IF(T16=0,0,($F$16/$T$16)*100000)</f>
        <v>0</v>
      </c>
      <c r="V16" s="109">
        <f>' B_Populations'!J25</f>
        <v>0</v>
      </c>
      <c r="W16" s="109">
        <f>IF(V16=0,0,($G$16/$V$16)*100000)</f>
        <v>0</v>
      </c>
      <c r="X16" s="109">
        <f>' B_Populations'!L25</f>
        <v>0</v>
      </c>
      <c r="Y16" s="109">
        <f>IF(X16=0,0,($H$16/$X$16)*100000)</f>
        <v>0</v>
      </c>
      <c r="Z16" s="109">
        <f>' B_Populations'!N25</f>
        <v>0</v>
      </c>
      <c r="AA16" s="109">
        <f>IF(Z16=0,0,($I$16/$Z$16)*100000)</f>
        <v>0</v>
      </c>
      <c r="AB16" s="109">
        <f>' B_Populations'!P25</f>
        <v>0</v>
      </c>
      <c r="AC16" s="109">
        <f>IF(AB16=0,0,($J$16/$AB$16)*100000)</f>
        <v>0</v>
      </c>
      <c r="AD16" s="109">
        <f>' B_Populations'!R25</f>
        <v>0</v>
      </c>
      <c r="AE16" s="109">
        <f>IF(AD16=0,0,($K$16/$AD$16)*100000)</f>
        <v>0</v>
      </c>
      <c r="AF16" s="109">
        <f>' B_Populations'!T25</f>
        <v>0</v>
      </c>
      <c r="AG16" s="39">
        <f>IF(AF16=0,0,($L$16/$AF$16)*100000)</f>
        <v>0</v>
      </c>
      <c r="AH16" s="83"/>
      <c r="AI16" s="40"/>
      <c r="AJ16" s="41"/>
      <c r="AL16" s="42" t="str">
        <f>' B_Populations'!$A$12</f>
        <v>10-14</v>
      </c>
      <c r="AM16" s="110">
        <f>O16*AJ16</f>
        <v>0</v>
      </c>
      <c r="AN16" s="111">
        <f>Q16*AJ16</f>
        <v>0</v>
      </c>
      <c r="AO16" s="111">
        <f>S16*AJ16</f>
        <v>0</v>
      </c>
      <c r="AP16" s="112">
        <f>U16*AJ16</f>
        <v>0</v>
      </c>
      <c r="AQ16" s="112">
        <f>W16*AJ16</f>
        <v>0</v>
      </c>
      <c r="AR16" s="112">
        <f>Y16*AJ16</f>
        <v>0</v>
      </c>
      <c r="AS16" s="112">
        <f>AA16*AJ16</f>
        <v>0</v>
      </c>
      <c r="AT16" s="112">
        <f>AC16*AJ16</f>
        <v>0</v>
      </c>
      <c r="AU16" s="112">
        <f>AE16*AJ16</f>
        <v>0</v>
      </c>
      <c r="AV16" s="113">
        <f>AG16*AJ16</f>
        <v>0</v>
      </c>
    </row>
    <row r="17" spans="1:48" ht="15.5" x14ac:dyDescent="0.35">
      <c r="A17" s="282"/>
      <c r="B17" s="35" t="str">
        <f>' B_Populations'!$A$13</f>
        <v>15-17</v>
      </c>
      <c r="C17" s="170"/>
      <c r="D17" s="171"/>
      <c r="E17" s="114"/>
      <c r="F17" s="115"/>
      <c r="G17" s="115"/>
      <c r="H17" s="115"/>
      <c r="I17" s="115"/>
      <c r="J17" s="116"/>
      <c r="K17" s="116"/>
      <c r="L17" s="117"/>
      <c r="M17" s="37"/>
      <c r="N17" s="38">
        <f>' B_Populations'!B26</f>
        <v>0</v>
      </c>
      <c r="O17" s="109">
        <f>IF(N17=0,0,($C$17/$N$17)*100000)</f>
        <v>0</v>
      </c>
      <c r="P17" s="109">
        <f>' B_Populations'!D26</f>
        <v>0</v>
      </c>
      <c r="Q17" s="109">
        <f>IF(P17=0,0,($D$17/$P$17)*100000)</f>
        <v>0</v>
      </c>
      <c r="R17" s="109">
        <f>' B_Populations'!F26</f>
        <v>0</v>
      </c>
      <c r="S17" s="109">
        <f>IF(R17=0,0,($E$17/$R$17)*100000)</f>
        <v>0</v>
      </c>
      <c r="T17" s="109">
        <f>' B_Populations'!H26</f>
        <v>0</v>
      </c>
      <c r="U17" s="109">
        <f>IF(T17=0,0,($F$17/$T$17)*100000)</f>
        <v>0</v>
      </c>
      <c r="V17" s="109">
        <f>' B_Populations'!J26</f>
        <v>0</v>
      </c>
      <c r="W17" s="109">
        <f>IF(V17=0,0,($G$17/$V$17)*100000)</f>
        <v>0</v>
      </c>
      <c r="X17" s="109">
        <f>' B_Populations'!L26</f>
        <v>0</v>
      </c>
      <c r="Y17" s="109">
        <f>IF(X17=0,0,($H$17/$X$17)*100000)</f>
        <v>0</v>
      </c>
      <c r="Z17" s="109">
        <f>' B_Populations'!N26</f>
        <v>0</v>
      </c>
      <c r="AA17" s="109">
        <f>IF(Z17=0,0,($I$17/$Z$17)*100000)</f>
        <v>0</v>
      </c>
      <c r="AB17" s="109">
        <f>' B_Populations'!P26</f>
        <v>0</v>
      </c>
      <c r="AC17" s="109">
        <f>IF(AB17=0,0,($J$17/$AB$17)*100000)</f>
        <v>0</v>
      </c>
      <c r="AD17" s="109">
        <f>' B_Populations'!R26</f>
        <v>0</v>
      </c>
      <c r="AE17" s="109">
        <f>IF(AD17=0,0,($K$17/$AD$17)*100000)</f>
        <v>0</v>
      </c>
      <c r="AF17" s="109">
        <f>' B_Populations'!T26</f>
        <v>0</v>
      </c>
      <c r="AG17" s="39">
        <f>IF(AF17=0,0,($L$17/$AF$17)*100000)</f>
        <v>0</v>
      </c>
      <c r="AH17" s="83"/>
      <c r="AI17" s="40"/>
      <c r="AJ17" s="41"/>
      <c r="AL17" s="42" t="str">
        <f>' B_Populations'!$A$13</f>
        <v>15-17</v>
      </c>
      <c r="AM17" s="110">
        <f>O17*AJ17</f>
        <v>0</v>
      </c>
      <c r="AN17" s="111">
        <f>Q17*AJ17</f>
        <v>0</v>
      </c>
      <c r="AO17" s="111">
        <f>S17*AJ17</f>
        <v>0</v>
      </c>
      <c r="AP17" s="112">
        <f>U17*AJ17</f>
        <v>0</v>
      </c>
      <c r="AQ17" s="112">
        <f>W17*AJ17</f>
        <v>0</v>
      </c>
      <c r="AR17" s="112">
        <f>Y17*AJ17</f>
        <v>0</v>
      </c>
      <c r="AS17" s="112">
        <f>AA17*AJ17</f>
        <v>0</v>
      </c>
      <c r="AT17" s="112">
        <f>AC17*AJ17</f>
        <v>0</v>
      </c>
      <c r="AU17" s="112">
        <f>AE17*AJ17</f>
        <v>0</v>
      </c>
      <c r="AV17" s="113">
        <f>AG17*AJ17</f>
        <v>0</v>
      </c>
    </row>
    <row r="18" spans="1:48" ht="15.5" x14ac:dyDescent="0.35">
      <c r="A18" s="282"/>
      <c r="B18" s="53" t="s">
        <v>148</v>
      </c>
      <c r="C18" s="174">
        <f t="shared" ref="C18:L18" si="3">SUM(C13:C17)</f>
        <v>0</v>
      </c>
      <c r="D18" s="174">
        <f t="shared" si="3"/>
        <v>0</v>
      </c>
      <c r="E18" s="174">
        <f t="shared" si="3"/>
        <v>0</v>
      </c>
      <c r="F18" s="174">
        <f t="shared" si="3"/>
        <v>0</v>
      </c>
      <c r="G18" s="174">
        <f t="shared" si="3"/>
        <v>0</v>
      </c>
      <c r="H18" s="174">
        <f t="shared" si="3"/>
        <v>0</v>
      </c>
      <c r="I18" s="174">
        <f t="shared" si="3"/>
        <v>0</v>
      </c>
      <c r="J18" s="174">
        <f t="shared" si="3"/>
        <v>0</v>
      </c>
      <c r="K18" s="174">
        <f t="shared" si="3"/>
        <v>0</v>
      </c>
      <c r="L18" s="179">
        <f t="shared" si="3"/>
        <v>0</v>
      </c>
      <c r="N18" s="46">
        <f t="shared" ref="N18:AG18" si="4">SUM(N13:N17)</f>
        <v>0</v>
      </c>
      <c r="O18" s="118">
        <f t="shared" si="4"/>
        <v>0</v>
      </c>
      <c r="P18" s="118">
        <f t="shared" si="4"/>
        <v>0</v>
      </c>
      <c r="Q18" s="118">
        <f t="shared" si="4"/>
        <v>0</v>
      </c>
      <c r="R18" s="118">
        <f t="shared" si="4"/>
        <v>0</v>
      </c>
      <c r="S18" s="118">
        <f t="shared" si="4"/>
        <v>0</v>
      </c>
      <c r="T18" s="118">
        <f t="shared" si="4"/>
        <v>0</v>
      </c>
      <c r="U18" s="118">
        <f t="shared" si="4"/>
        <v>0</v>
      </c>
      <c r="V18" s="118">
        <f t="shared" si="4"/>
        <v>0</v>
      </c>
      <c r="W18" s="118">
        <f t="shared" si="4"/>
        <v>0</v>
      </c>
      <c r="X18" s="118">
        <f t="shared" si="4"/>
        <v>0</v>
      </c>
      <c r="Y18" s="118">
        <f t="shared" si="4"/>
        <v>0</v>
      </c>
      <c r="Z18" s="118">
        <f t="shared" si="4"/>
        <v>0</v>
      </c>
      <c r="AA18" s="118">
        <f t="shared" si="4"/>
        <v>0</v>
      </c>
      <c r="AB18" s="118">
        <f t="shared" si="4"/>
        <v>0</v>
      </c>
      <c r="AC18" s="118">
        <f t="shared" si="4"/>
        <v>0</v>
      </c>
      <c r="AD18" s="118">
        <f t="shared" si="4"/>
        <v>0</v>
      </c>
      <c r="AE18" s="118">
        <f t="shared" si="4"/>
        <v>0</v>
      </c>
      <c r="AF18" s="118">
        <f t="shared" si="4"/>
        <v>0</v>
      </c>
      <c r="AG18" s="57">
        <f t="shared" si="4"/>
        <v>0</v>
      </c>
      <c r="AH18" s="84"/>
      <c r="AI18" s="58"/>
      <c r="AJ18" s="59"/>
      <c r="AL18" s="49" t="s">
        <v>148</v>
      </c>
      <c r="AM18" s="119">
        <f t="shared" ref="AM18:AV18" si="5">SUM(AM13:AM17)</f>
        <v>0</v>
      </c>
      <c r="AN18" s="120">
        <f t="shared" si="5"/>
        <v>0</v>
      </c>
      <c r="AO18" s="121">
        <f t="shared" si="5"/>
        <v>0</v>
      </c>
      <c r="AP18" s="123">
        <f t="shared" si="5"/>
        <v>0</v>
      </c>
      <c r="AQ18" s="123">
        <f t="shared" si="5"/>
        <v>0</v>
      </c>
      <c r="AR18" s="123">
        <f t="shared" si="5"/>
        <v>0</v>
      </c>
      <c r="AS18" s="123">
        <f t="shared" si="5"/>
        <v>0</v>
      </c>
      <c r="AT18" s="123">
        <f t="shared" si="5"/>
        <v>0</v>
      </c>
      <c r="AU18" s="123">
        <f t="shared" si="5"/>
        <v>0</v>
      </c>
      <c r="AV18" s="124">
        <f t="shared" si="5"/>
        <v>0</v>
      </c>
    </row>
    <row r="19" spans="1:48" x14ac:dyDescent="0.45">
      <c r="B19" s="51"/>
      <c r="L19" s="52"/>
      <c r="N19" s="20"/>
      <c r="O19" s="93"/>
      <c r="P19" s="93"/>
      <c r="Q19" s="93"/>
      <c r="R19" s="93"/>
      <c r="S19" s="93"/>
      <c r="T19" s="93"/>
      <c r="U19" s="93"/>
      <c r="V19" s="93"/>
      <c r="W19" s="93"/>
      <c r="X19" s="93"/>
      <c r="Y19" s="93"/>
      <c r="Z19" s="93"/>
      <c r="AA19" s="93"/>
      <c r="AB19" s="93"/>
      <c r="AC19" s="93"/>
      <c r="AD19" s="93"/>
      <c r="AE19" s="93"/>
      <c r="AF19" s="93"/>
      <c r="AG19" s="21"/>
      <c r="AI19" s="22"/>
      <c r="AJ19" s="23"/>
      <c r="AL19" s="24"/>
      <c r="AV19" s="94"/>
    </row>
    <row r="20" spans="1:48" x14ac:dyDescent="0.45">
      <c r="B20" s="60"/>
      <c r="C20" s="129"/>
      <c r="D20" s="130" t="s">
        <v>135</v>
      </c>
      <c r="E20" s="130"/>
      <c r="F20" s="131" t="s">
        <v>136</v>
      </c>
      <c r="G20" s="131"/>
      <c r="H20" s="131"/>
      <c r="I20" s="131"/>
      <c r="J20" s="131"/>
      <c r="K20" s="131"/>
      <c r="L20" s="132"/>
      <c r="N20" s="20"/>
      <c r="O20" s="93"/>
      <c r="P20" s="93"/>
      <c r="Q20" s="93"/>
      <c r="R20" s="93"/>
      <c r="S20" s="93"/>
      <c r="T20" s="93"/>
      <c r="U20" s="93"/>
      <c r="V20" s="93"/>
      <c r="W20" s="93"/>
      <c r="X20" s="93"/>
      <c r="Y20" s="93"/>
      <c r="Z20" s="93"/>
      <c r="AA20" s="93"/>
      <c r="AB20" s="93"/>
      <c r="AC20" s="93"/>
      <c r="AD20" s="93"/>
      <c r="AE20" s="93"/>
      <c r="AF20" s="93"/>
      <c r="AG20" s="21"/>
      <c r="AI20" s="22"/>
      <c r="AJ20" s="23"/>
      <c r="AL20" s="24"/>
      <c r="AM20" s="6" t="s">
        <v>137</v>
      </c>
      <c r="AV20" s="94"/>
    </row>
    <row r="21" spans="1:48" ht="46.5" x14ac:dyDescent="0.35">
      <c r="A21" s="283" t="s">
        <v>153</v>
      </c>
      <c r="B21" s="26" t="s">
        <v>109</v>
      </c>
      <c r="C21" s="95" t="s">
        <v>154</v>
      </c>
      <c r="D21" s="96" t="s">
        <v>155</v>
      </c>
      <c r="E21" s="96" t="s">
        <v>156</v>
      </c>
      <c r="F21" s="97" t="str">
        <f>' B_Populations'!$H$8</f>
        <v>White-Not Hispanic</v>
      </c>
      <c r="G21" s="97" t="str">
        <f>' B_Populations'!$J$8</f>
        <v>Hispanic</v>
      </c>
      <c r="H21" s="97" t="str">
        <f>' B_Populations'!$L$8</f>
        <v>Black-Not Hispanic</v>
      </c>
      <c r="I21" s="97" t="str">
        <f>' B_Populations'!$N$8</f>
        <v>Asian</v>
      </c>
      <c r="J21" s="97" t="str">
        <f>' B_Populations'!$P$8</f>
        <v>American Indian/Alaska Native</v>
      </c>
      <c r="K21" s="97" t="str">
        <f>' B_Populations'!$R$8</f>
        <v>Other</v>
      </c>
      <c r="L21" s="98" t="str">
        <f>' B_Populations'!$T$8</f>
        <v>Other</v>
      </c>
      <c r="M21" s="28"/>
      <c r="N21" s="29" t="s">
        <v>142</v>
      </c>
      <c r="O21" s="99" t="s">
        <v>143</v>
      </c>
      <c r="P21" s="99" t="s">
        <v>144</v>
      </c>
      <c r="Q21" s="99" t="s">
        <v>143</v>
      </c>
      <c r="R21" s="99" t="s">
        <v>145</v>
      </c>
      <c r="S21" s="99" t="s">
        <v>143</v>
      </c>
      <c r="T21" s="99" t="str">
        <f>' B_Populations'!$H$8</f>
        <v>White-Not Hispanic</v>
      </c>
      <c r="U21" s="99" t="s">
        <v>143</v>
      </c>
      <c r="V21" s="99" t="str">
        <f>' B_Populations'!$J$8</f>
        <v>Hispanic</v>
      </c>
      <c r="W21" s="99" t="s">
        <v>143</v>
      </c>
      <c r="X21" s="99" t="str">
        <f>' B_Populations'!$L$8</f>
        <v>Black-Not Hispanic</v>
      </c>
      <c r="Y21" s="99" t="s">
        <v>143</v>
      </c>
      <c r="Z21" s="99" t="str">
        <f>' B_Populations'!$N$8</f>
        <v>Asian</v>
      </c>
      <c r="AA21" s="99" t="s">
        <v>143</v>
      </c>
      <c r="AB21" s="99" t="str">
        <f>' B_Populations'!$P$8</f>
        <v>American Indian/Alaska Native</v>
      </c>
      <c r="AC21" s="99" t="s">
        <v>143</v>
      </c>
      <c r="AD21" s="99" t="str">
        <f>' B_Populations'!$R$8</f>
        <v>Other</v>
      </c>
      <c r="AE21" s="99" t="s">
        <v>143</v>
      </c>
      <c r="AF21" s="99" t="str">
        <f>' B_Populations'!$T$8</f>
        <v>Other</v>
      </c>
      <c r="AG21" s="30" t="s">
        <v>143</v>
      </c>
      <c r="AH21" s="28"/>
      <c r="AI21" s="55" t="s">
        <v>146</v>
      </c>
      <c r="AJ21" s="56" t="s">
        <v>147</v>
      </c>
      <c r="AL21" s="33" t="s">
        <v>109</v>
      </c>
      <c r="AM21" s="100" t="s">
        <v>110</v>
      </c>
      <c r="AN21" s="101" t="s">
        <v>111</v>
      </c>
      <c r="AO21" s="101" t="s">
        <v>112</v>
      </c>
      <c r="AP21" s="97" t="str">
        <f>' B_Populations'!$H$8</f>
        <v>White-Not Hispanic</v>
      </c>
      <c r="AQ21" s="97" t="str">
        <f>' B_Populations'!$J$8</f>
        <v>Hispanic</v>
      </c>
      <c r="AR21" s="97" t="str">
        <f>' B_Populations'!$L$8</f>
        <v>Black-Not Hispanic</v>
      </c>
      <c r="AS21" s="97" t="str">
        <f>' B_Populations'!$N$8</f>
        <v>Asian</v>
      </c>
      <c r="AT21" s="97" t="str">
        <f>' B_Populations'!$P$8</f>
        <v>American Indian/Alaska Native</v>
      </c>
      <c r="AU21" s="97" t="str">
        <f>' B_Populations'!$R$8</f>
        <v>Other</v>
      </c>
      <c r="AV21" s="102" t="str">
        <f>' B_Populations'!$T$8</f>
        <v>Other</v>
      </c>
    </row>
    <row r="22" spans="1:48" ht="15.5" x14ac:dyDescent="0.35">
      <c r="A22" s="283"/>
      <c r="B22" s="35" t="str">
        <f>' B_Populations'!$A$9</f>
        <v>&lt;1</v>
      </c>
      <c r="C22" s="103"/>
      <c r="D22" s="104"/>
      <c r="E22" s="105"/>
      <c r="F22" s="106"/>
      <c r="G22" s="106"/>
      <c r="H22" s="106"/>
      <c r="I22" s="106"/>
      <c r="J22" s="107"/>
      <c r="K22" s="107"/>
      <c r="L22" s="108"/>
      <c r="M22" s="37"/>
      <c r="N22" s="38">
        <f>' B_Populations'!B22</f>
        <v>0</v>
      </c>
      <c r="O22" s="109">
        <f>IF(N22=0,0,($C$22/$N$22)*100000)</f>
        <v>0</v>
      </c>
      <c r="P22" s="109">
        <f>' B_Populations'!D22</f>
        <v>0</v>
      </c>
      <c r="Q22" s="109">
        <f>IF(P22=0,0,($D$22/$P$22)*100000)</f>
        <v>0</v>
      </c>
      <c r="R22" s="109">
        <f>' B_Populations'!F22</f>
        <v>0</v>
      </c>
      <c r="S22" s="109">
        <f>IF(R22=0,0,($E$22/$R$22)*100000)</f>
        <v>0</v>
      </c>
      <c r="T22" s="109">
        <f>' B_Populations'!H22</f>
        <v>0</v>
      </c>
      <c r="U22" s="109">
        <f>IF(T22=0,0,($F$22/$T$22)*100000)</f>
        <v>0</v>
      </c>
      <c r="V22" s="109">
        <f>' B_Populations'!J22</f>
        <v>0</v>
      </c>
      <c r="W22" s="109">
        <f>IF(V22=0,0,($G$22/$V$22)*100000)</f>
        <v>0</v>
      </c>
      <c r="X22" s="109">
        <f>' B_Populations'!L22</f>
        <v>0</v>
      </c>
      <c r="Y22" s="109">
        <f>IF(X22=0,0,($H$22/$X$22)*100000)</f>
        <v>0</v>
      </c>
      <c r="Z22" s="109">
        <f>' B_Populations'!N22</f>
        <v>0</v>
      </c>
      <c r="AA22" s="109">
        <f>IF(Z22=0,0,($I$22/$Z$22)*100000)</f>
        <v>0</v>
      </c>
      <c r="AB22" s="109">
        <f>' B_Populations'!P22</f>
        <v>0</v>
      </c>
      <c r="AC22" s="109">
        <f>IF(AB22=0,0,($J$22/$AB$22)*100000)</f>
        <v>0</v>
      </c>
      <c r="AD22" s="109">
        <f>' B_Populations'!R22</f>
        <v>0</v>
      </c>
      <c r="AE22" s="109">
        <f>IF(AD22=0,0,($K$22/$AD$22)*100000)</f>
        <v>0</v>
      </c>
      <c r="AF22" s="109">
        <f>' B_Populations'!T22</f>
        <v>0</v>
      </c>
      <c r="AG22" s="39">
        <f>IF(AF22=0,0,($L$22/$AF$22)*100000)</f>
        <v>0</v>
      </c>
      <c r="AH22" s="83"/>
      <c r="AI22" s="40"/>
      <c r="AJ22" s="41"/>
      <c r="AL22" s="42" t="str">
        <f>' B_Populations'!$A$9</f>
        <v>&lt;1</v>
      </c>
      <c r="AM22" s="110">
        <f>O22*AJ22</f>
        <v>0</v>
      </c>
      <c r="AN22" s="111">
        <f>Q22*AJ22</f>
        <v>0</v>
      </c>
      <c r="AO22" s="111">
        <f>S22*AJ22</f>
        <v>0</v>
      </c>
      <c r="AP22" s="112">
        <f>U22*AJ22</f>
        <v>0</v>
      </c>
      <c r="AQ22" s="112">
        <f>W22*AJ22</f>
        <v>0</v>
      </c>
      <c r="AR22" s="112">
        <f>Y22*AJ22</f>
        <v>0</v>
      </c>
      <c r="AS22" s="112">
        <f>AA22*AJ22</f>
        <v>0</v>
      </c>
      <c r="AT22" s="112">
        <f>AC22*AJ22</f>
        <v>0</v>
      </c>
      <c r="AU22" s="112">
        <f>AE22*AJ22</f>
        <v>0</v>
      </c>
      <c r="AV22" s="113">
        <f>AG22*AJ22</f>
        <v>0</v>
      </c>
    </row>
    <row r="23" spans="1:48" ht="15.5" x14ac:dyDescent="0.35">
      <c r="A23" s="283"/>
      <c r="B23" s="44" t="str">
        <f>' B_Populations'!$A$10</f>
        <v>1-4</v>
      </c>
      <c r="C23" s="170"/>
      <c r="D23" s="171"/>
      <c r="E23" s="114"/>
      <c r="F23" s="115"/>
      <c r="G23" s="115"/>
      <c r="H23" s="115"/>
      <c r="I23" s="115"/>
      <c r="J23" s="116"/>
      <c r="K23" s="116"/>
      <c r="L23" s="117"/>
      <c r="M23" s="37"/>
      <c r="N23" s="38">
        <f>' B_Populations'!B23</f>
        <v>0</v>
      </c>
      <c r="O23" s="109">
        <f>IF(N23=0,0,($C$23/$N$23)*100000)</f>
        <v>0</v>
      </c>
      <c r="P23" s="109">
        <f>' B_Populations'!D23</f>
        <v>0</v>
      </c>
      <c r="Q23" s="109">
        <f>IF(P23=0,0,($D$23/$P$23)*100000)</f>
        <v>0</v>
      </c>
      <c r="R23" s="109">
        <f>' B_Populations'!F23</f>
        <v>0</v>
      </c>
      <c r="S23" s="109">
        <f>IF(R23=0,0,($E$23/$R$23)*100000)</f>
        <v>0</v>
      </c>
      <c r="T23" s="109">
        <f>' B_Populations'!H23</f>
        <v>0</v>
      </c>
      <c r="U23" s="109">
        <f>IF(T23=0,0,($F$23/$T$23)*100000)</f>
        <v>0</v>
      </c>
      <c r="V23" s="109">
        <f>' B_Populations'!J23</f>
        <v>0</v>
      </c>
      <c r="W23" s="109">
        <f>IF(V23=0,0,($G$23/$V$23)*100000)</f>
        <v>0</v>
      </c>
      <c r="X23" s="109">
        <f>' B_Populations'!L23</f>
        <v>0</v>
      </c>
      <c r="Y23" s="109">
        <f>IF(X23=0,0,($H$23/$X$23)*100000)</f>
        <v>0</v>
      </c>
      <c r="Z23" s="109">
        <f>' B_Populations'!N23</f>
        <v>0</v>
      </c>
      <c r="AA23" s="109">
        <f>IF(Z23=0,0,($I$23/$Z$23)*100000)</f>
        <v>0</v>
      </c>
      <c r="AB23" s="109">
        <f>' B_Populations'!P23</f>
        <v>0</v>
      </c>
      <c r="AC23" s="109">
        <f>IF(AB23=0,0,($J$23/$AB$23)*100000)</f>
        <v>0</v>
      </c>
      <c r="AD23" s="109">
        <f>' B_Populations'!R23</f>
        <v>0</v>
      </c>
      <c r="AE23" s="109">
        <f>IF(AD23=0,0,($K$23/$AD$23)*100000)</f>
        <v>0</v>
      </c>
      <c r="AF23" s="109">
        <f>' B_Populations'!T23</f>
        <v>0</v>
      </c>
      <c r="AG23" s="39">
        <f>IF(AF23=0,0,($L$23/$AF$23)*100000)</f>
        <v>0</v>
      </c>
      <c r="AH23" s="83"/>
      <c r="AI23" s="40"/>
      <c r="AJ23" s="41"/>
      <c r="AL23" s="45" t="str">
        <f>' B_Populations'!$A$10</f>
        <v>1-4</v>
      </c>
      <c r="AM23" s="110">
        <f>O23*AJ23</f>
        <v>0</v>
      </c>
      <c r="AN23" s="111">
        <f>Q23*AJ23</f>
        <v>0</v>
      </c>
      <c r="AO23" s="111">
        <f>S23*AJ23</f>
        <v>0</v>
      </c>
      <c r="AP23" s="112">
        <f>U23*AJ23</f>
        <v>0</v>
      </c>
      <c r="AQ23" s="112">
        <f>W23*AJ23</f>
        <v>0</v>
      </c>
      <c r="AR23" s="112">
        <f>Y23*AJ23</f>
        <v>0</v>
      </c>
      <c r="AS23" s="112">
        <f>AA23*AJ23</f>
        <v>0</v>
      </c>
      <c r="AT23" s="112">
        <f>AC23*AJ23</f>
        <v>0</v>
      </c>
      <c r="AU23" s="112">
        <f>AE23*AJ23</f>
        <v>0</v>
      </c>
      <c r="AV23" s="113">
        <f>AG23*AJ23</f>
        <v>0</v>
      </c>
    </row>
    <row r="24" spans="1:48" ht="15.5" x14ac:dyDescent="0.35">
      <c r="A24" s="283"/>
      <c r="B24" s="35" t="str">
        <f>' B_Populations'!$A$11</f>
        <v>5-9</v>
      </c>
      <c r="C24" s="170"/>
      <c r="D24" s="171"/>
      <c r="E24" s="114"/>
      <c r="F24" s="115"/>
      <c r="G24" s="115"/>
      <c r="H24" s="115"/>
      <c r="I24" s="115"/>
      <c r="J24" s="116"/>
      <c r="K24" s="116"/>
      <c r="L24" s="117"/>
      <c r="M24" s="37"/>
      <c r="N24" s="38">
        <f>' B_Populations'!B24</f>
        <v>0</v>
      </c>
      <c r="O24" s="109">
        <f>IF(N24=0,0,($C$24/$N$24)*100000)</f>
        <v>0</v>
      </c>
      <c r="P24" s="109">
        <f>' B_Populations'!D24</f>
        <v>0</v>
      </c>
      <c r="Q24" s="109">
        <f>IF(P24=0,0,($D$24/$P$24)*100000)</f>
        <v>0</v>
      </c>
      <c r="R24" s="109">
        <f>' B_Populations'!F24</f>
        <v>0</v>
      </c>
      <c r="S24" s="109">
        <f>IF(R24=0,0,($E$24/$R$24)*100000)</f>
        <v>0</v>
      </c>
      <c r="T24" s="109">
        <f>' B_Populations'!H24</f>
        <v>0</v>
      </c>
      <c r="U24" s="109">
        <f>IF(T24=0,0,($F$24/$T$24)*100000)</f>
        <v>0</v>
      </c>
      <c r="V24" s="109">
        <f>' B_Populations'!J24</f>
        <v>0</v>
      </c>
      <c r="W24" s="109">
        <f>IF(V24=0,0,($G$24/$V$24)*100000)</f>
        <v>0</v>
      </c>
      <c r="X24" s="109">
        <f>' B_Populations'!L24</f>
        <v>0</v>
      </c>
      <c r="Y24" s="109">
        <f>IF(X24=0,0,($H$24/$X$24)*100000)</f>
        <v>0</v>
      </c>
      <c r="Z24" s="109">
        <f>' B_Populations'!N24</f>
        <v>0</v>
      </c>
      <c r="AA24" s="109">
        <f>IF(Z24=0,0,($I$24/$Z$24)*100000)</f>
        <v>0</v>
      </c>
      <c r="AB24" s="109">
        <f>' B_Populations'!P24</f>
        <v>0</v>
      </c>
      <c r="AC24" s="109">
        <f>IF(AB24=0,0,($J$24/$AB$24)*100000)</f>
        <v>0</v>
      </c>
      <c r="AD24" s="109">
        <f>' B_Populations'!R24</f>
        <v>0</v>
      </c>
      <c r="AE24" s="109">
        <f>IF(AD24=0,0,($K$24/$AD$24)*100000)</f>
        <v>0</v>
      </c>
      <c r="AF24" s="109">
        <f>' B_Populations'!T24</f>
        <v>0</v>
      </c>
      <c r="AG24" s="39">
        <f>IF(AF24=0,0,($L$24/$AF$24)*100000)</f>
        <v>0</v>
      </c>
      <c r="AH24" s="83"/>
      <c r="AI24" s="40"/>
      <c r="AJ24" s="41"/>
      <c r="AL24" s="42" t="str">
        <f>' B_Populations'!$A$11</f>
        <v>5-9</v>
      </c>
      <c r="AM24" s="110">
        <f>O24*AJ24</f>
        <v>0</v>
      </c>
      <c r="AN24" s="111">
        <f>Q24*AJ24</f>
        <v>0</v>
      </c>
      <c r="AO24" s="111">
        <f>S24*AJ24</f>
        <v>0</v>
      </c>
      <c r="AP24" s="112">
        <f>U24*AJ24</f>
        <v>0</v>
      </c>
      <c r="AQ24" s="112">
        <f>W24*AJ24</f>
        <v>0</v>
      </c>
      <c r="AR24" s="112">
        <f>Y24*AJ24</f>
        <v>0</v>
      </c>
      <c r="AS24" s="112">
        <f>AA24*AJ24</f>
        <v>0</v>
      </c>
      <c r="AT24" s="112">
        <f>AC24*AJ24</f>
        <v>0</v>
      </c>
      <c r="AU24" s="112">
        <f>AE24*AJ24</f>
        <v>0</v>
      </c>
      <c r="AV24" s="113">
        <f>AG24*AJ24</f>
        <v>0</v>
      </c>
    </row>
    <row r="25" spans="1:48" ht="15.5" x14ac:dyDescent="0.35">
      <c r="A25" s="283"/>
      <c r="B25" s="35" t="str">
        <f>' B_Populations'!$A$12</f>
        <v>10-14</v>
      </c>
      <c r="C25" s="170"/>
      <c r="D25" s="171"/>
      <c r="E25" s="114"/>
      <c r="F25" s="115"/>
      <c r="G25" s="115"/>
      <c r="H25" s="115"/>
      <c r="I25" s="115"/>
      <c r="J25" s="116"/>
      <c r="K25" s="116"/>
      <c r="L25" s="117"/>
      <c r="M25" s="37"/>
      <c r="N25" s="38">
        <f>' B_Populations'!B25</f>
        <v>0</v>
      </c>
      <c r="O25" s="109">
        <f>IF(N25=0,0,($C$25/$N$25)*100000)</f>
        <v>0</v>
      </c>
      <c r="P25" s="109">
        <f>' B_Populations'!D25</f>
        <v>0</v>
      </c>
      <c r="Q25" s="109">
        <f>IF(P25=0,0,($D$25/$P$25)*100000)</f>
        <v>0</v>
      </c>
      <c r="R25" s="109">
        <f>' B_Populations'!F25</f>
        <v>0</v>
      </c>
      <c r="S25" s="109">
        <f>IF(R25=0,0,($E$25/$R$25)*100000)</f>
        <v>0</v>
      </c>
      <c r="T25" s="109">
        <f>' B_Populations'!H25</f>
        <v>0</v>
      </c>
      <c r="U25" s="109">
        <f>IF(T25=0,0,($F$25/$T$25)*100000)</f>
        <v>0</v>
      </c>
      <c r="V25" s="109">
        <f>' B_Populations'!J25</f>
        <v>0</v>
      </c>
      <c r="W25" s="109">
        <f>IF(V25=0,0,($G$25/$V$25)*100000)</f>
        <v>0</v>
      </c>
      <c r="X25" s="109">
        <f>' B_Populations'!L25</f>
        <v>0</v>
      </c>
      <c r="Y25" s="109">
        <f>IF(X25=0,0,($H$25/$X$25)*100000)</f>
        <v>0</v>
      </c>
      <c r="Z25" s="109">
        <f>' B_Populations'!N25</f>
        <v>0</v>
      </c>
      <c r="AA25" s="109">
        <f>IF(Z25=0,0,($I$25/$Z$25)*100000)</f>
        <v>0</v>
      </c>
      <c r="AB25" s="109">
        <f>' B_Populations'!P25</f>
        <v>0</v>
      </c>
      <c r="AC25" s="109">
        <f>IF(AB25=0,0,($J$25/$AB$25)*100000)</f>
        <v>0</v>
      </c>
      <c r="AD25" s="109">
        <f>' B_Populations'!R25</f>
        <v>0</v>
      </c>
      <c r="AE25" s="109">
        <f>IF(AD25=0,0,($K$25/$AD$25)*100000)</f>
        <v>0</v>
      </c>
      <c r="AF25" s="109">
        <f>' B_Populations'!T25</f>
        <v>0</v>
      </c>
      <c r="AG25" s="39">
        <f>IF(AF25=0,0,($L$25/$AF$25)*100000)</f>
        <v>0</v>
      </c>
      <c r="AH25" s="83"/>
      <c r="AI25" s="40"/>
      <c r="AJ25" s="41"/>
      <c r="AL25" s="42" t="str">
        <f>' B_Populations'!$A$12</f>
        <v>10-14</v>
      </c>
      <c r="AM25" s="110">
        <f>O25*AJ25</f>
        <v>0</v>
      </c>
      <c r="AN25" s="111">
        <f>Q25*AJ25</f>
        <v>0</v>
      </c>
      <c r="AO25" s="111">
        <f>S25*AJ25</f>
        <v>0</v>
      </c>
      <c r="AP25" s="112">
        <f>U25*AJ25</f>
        <v>0</v>
      </c>
      <c r="AQ25" s="112">
        <f>W25*AJ25</f>
        <v>0</v>
      </c>
      <c r="AR25" s="112">
        <f>Y25*AJ25</f>
        <v>0</v>
      </c>
      <c r="AS25" s="112">
        <f>AA25*AJ25</f>
        <v>0</v>
      </c>
      <c r="AT25" s="112">
        <f>AC25*AJ25</f>
        <v>0</v>
      </c>
      <c r="AU25" s="112">
        <f>AE25*AJ25</f>
        <v>0</v>
      </c>
      <c r="AV25" s="113">
        <f>AG25*AJ25</f>
        <v>0</v>
      </c>
    </row>
    <row r="26" spans="1:48" ht="15.5" x14ac:dyDescent="0.35">
      <c r="A26" s="283"/>
      <c r="B26" s="35" t="str">
        <f>' B_Populations'!$A$13</f>
        <v>15-17</v>
      </c>
      <c r="C26" s="170"/>
      <c r="D26" s="171"/>
      <c r="E26" s="114"/>
      <c r="F26" s="115"/>
      <c r="G26" s="115"/>
      <c r="H26" s="115"/>
      <c r="I26" s="115"/>
      <c r="J26" s="116"/>
      <c r="K26" s="116"/>
      <c r="L26" s="117"/>
      <c r="M26" s="37"/>
      <c r="N26" s="38">
        <f>' B_Populations'!B26</f>
        <v>0</v>
      </c>
      <c r="O26" s="109">
        <f>IF(N26=0,0,($C$26/$N$26)*100000)</f>
        <v>0</v>
      </c>
      <c r="P26" s="109">
        <f>' B_Populations'!D26</f>
        <v>0</v>
      </c>
      <c r="Q26" s="109">
        <f>IF(P26=0,0,($D$26/$P$26)*100000)</f>
        <v>0</v>
      </c>
      <c r="R26" s="109">
        <f>' B_Populations'!F26</f>
        <v>0</v>
      </c>
      <c r="S26" s="109">
        <f>IF(R26=0,0,($E$26/$R$26)*100000)</f>
        <v>0</v>
      </c>
      <c r="T26" s="109">
        <f>' B_Populations'!H26</f>
        <v>0</v>
      </c>
      <c r="U26" s="109">
        <f>IF(T26=0,0,($F$26/$T$26)*100000)</f>
        <v>0</v>
      </c>
      <c r="V26" s="109">
        <f>' B_Populations'!J26</f>
        <v>0</v>
      </c>
      <c r="W26" s="109">
        <f>IF(V26=0,0,($G$26/$V$26)*100000)</f>
        <v>0</v>
      </c>
      <c r="X26" s="109">
        <f>' B_Populations'!L26</f>
        <v>0</v>
      </c>
      <c r="Y26" s="109">
        <f>IF(X26=0,0,($H$26/$X$26)*100000)</f>
        <v>0</v>
      </c>
      <c r="Z26" s="109">
        <f>' B_Populations'!N26</f>
        <v>0</v>
      </c>
      <c r="AA26" s="109">
        <f>IF(Z26=0,0,($I$26/$Z$26)*100000)</f>
        <v>0</v>
      </c>
      <c r="AB26" s="109">
        <f>' B_Populations'!P26</f>
        <v>0</v>
      </c>
      <c r="AC26" s="109">
        <f>IF(AB26=0,0,($J$26/$AB$26)*100000)</f>
        <v>0</v>
      </c>
      <c r="AD26" s="109">
        <f>' B_Populations'!R26</f>
        <v>0</v>
      </c>
      <c r="AE26" s="109">
        <f>IF(AD26=0,0,($K$26/$AD$26)*100000)</f>
        <v>0</v>
      </c>
      <c r="AF26" s="109">
        <f>' B_Populations'!T26</f>
        <v>0</v>
      </c>
      <c r="AG26" s="39">
        <f>IF(AF26=0,0,($L$26/$AF$26)*100000)</f>
        <v>0</v>
      </c>
      <c r="AH26" s="83"/>
      <c r="AI26" s="40"/>
      <c r="AJ26" s="41"/>
      <c r="AL26" s="42" t="str">
        <f>' B_Populations'!$A$13</f>
        <v>15-17</v>
      </c>
      <c r="AM26" s="110">
        <f>O26*AJ26</f>
        <v>0</v>
      </c>
      <c r="AN26" s="111">
        <f>Q26*AJ26</f>
        <v>0</v>
      </c>
      <c r="AO26" s="111">
        <f>S26*AJ26</f>
        <v>0</v>
      </c>
      <c r="AP26" s="112">
        <f>U26*AJ26</f>
        <v>0</v>
      </c>
      <c r="AQ26" s="112">
        <f>W26*AJ26</f>
        <v>0</v>
      </c>
      <c r="AR26" s="112">
        <f>Y26*AJ26</f>
        <v>0</v>
      </c>
      <c r="AS26" s="112">
        <f>AA26*AJ26</f>
        <v>0</v>
      </c>
      <c r="AT26" s="112">
        <f>AC26*AJ26</f>
        <v>0</v>
      </c>
      <c r="AU26" s="112">
        <f>AE26*AJ26</f>
        <v>0</v>
      </c>
      <c r="AV26" s="113">
        <f>AG26*AJ26</f>
        <v>0</v>
      </c>
    </row>
    <row r="27" spans="1:48" ht="16" thickBot="1" x14ac:dyDescent="0.4">
      <c r="A27" s="283"/>
      <c r="B27" s="62" t="s">
        <v>148</v>
      </c>
      <c r="C27" s="180">
        <f t="shared" ref="C27:L27" si="6">SUM(C22:C26)</f>
        <v>0</v>
      </c>
      <c r="D27" s="180">
        <f t="shared" si="6"/>
        <v>0</v>
      </c>
      <c r="E27" s="180">
        <f t="shared" si="6"/>
        <v>0</v>
      </c>
      <c r="F27" s="180">
        <f t="shared" si="6"/>
        <v>0</v>
      </c>
      <c r="G27" s="180">
        <f t="shared" si="6"/>
        <v>0</v>
      </c>
      <c r="H27" s="180">
        <f t="shared" si="6"/>
        <v>0</v>
      </c>
      <c r="I27" s="180">
        <f t="shared" si="6"/>
        <v>0</v>
      </c>
      <c r="J27" s="180">
        <f t="shared" si="6"/>
        <v>0</v>
      </c>
      <c r="K27" s="180">
        <f t="shared" si="6"/>
        <v>0</v>
      </c>
      <c r="L27" s="181">
        <f t="shared" si="6"/>
        <v>0</v>
      </c>
      <c r="N27" s="63">
        <f t="shared" ref="N27:AG27" si="7">SUM(N22:N26)</f>
        <v>0</v>
      </c>
      <c r="O27" s="133">
        <f t="shared" si="7"/>
        <v>0</v>
      </c>
      <c r="P27" s="133">
        <f t="shared" si="7"/>
        <v>0</v>
      </c>
      <c r="Q27" s="133">
        <f t="shared" si="7"/>
        <v>0</v>
      </c>
      <c r="R27" s="133">
        <f t="shared" si="7"/>
        <v>0</v>
      </c>
      <c r="S27" s="133">
        <f t="shared" si="7"/>
        <v>0</v>
      </c>
      <c r="T27" s="133">
        <f t="shared" si="7"/>
        <v>0</v>
      </c>
      <c r="U27" s="133">
        <f t="shared" si="7"/>
        <v>0</v>
      </c>
      <c r="V27" s="133">
        <f t="shared" si="7"/>
        <v>0</v>
      </c>
      <c r="W27" s="133">
        <f t="shared" si="7"/>
        <v>0</v>
      </c>
      <c r="X27" s="133">
        <f t="shared" si="7"/>
        <v>0</v>
      </c>
      <c r="Y27" s="133">
        <f t="shared" si="7"/>
        <v>0</v>
      </c>
      <c r="Z27" s="133">
        <f t="shared" si="7"/>
        <v>0</v>
      </c>
      <c r="AA27" s="133">
        <f t="shared" si="7"/>
        <v>0</v>
      </c>
      <c r="AB27" s="133">
        <f t="shared" si="7"/>
        <v>0</v>
      </c>
      <c r="AC27" s="133">
        <f t="shared" si="7"/>
        <v>0</v>
      </c>
      <c r="AD27" s="133">
        <f t="shared" si="7"/>
        <v>0</v>
      </c>
      <c r="AE27" s="133">
        <f t="shared" si="7"/>
        <v>0</v>
      </c>
      <c r="AF27" s="133">
        <f t="shared" si="7"/>
        <v>0</v>
      </c>
      <c r="AG27" s="64">
        <f t="shared" si="7"/>
        <v>0</v>
      </c>
      <c r="AH27" s="84"/>
      <c r="AI27" s="65"/>
      <c r="AJ27" s="66"/>
      <c r="AL27" s="67" t="s">
        <v>148</v>
      </c>
      <c r="AM27" s="134">
        <f t="shared" ref="AM27:AV27" si="8">SUM(AM22:AM26)</f>
        <v>0</v>
      </c>
      <c r="AN27" s="135">
        <f t="shared" si="8"/>
        <v>0</v>
      </c>
      <c r="AO27" s="136">
        <f t="shared" si="8"/>
        <v>0</v>
      </c>
      <c r="AP27" s="137">
        <f t="shared" si="8"/>
        <v>0</v>
      </c>
      <c r="AQ27" s="137">
        <f t="shared" si="8"/>
        <v>0</v>
      </c>
      <c r="AR27" s="137">
        <f t="shared" si="8"/>
        <v>0</v>
      </c>
      <c r="AS27" s="137">
        <f t="shared" si="8"/>
        <v>0</v>
      </c>
      <c r="AT27" s="137">
        <f t="shared" si="8"/>
        <v>0</v>
      </c>
      <c r="AU27" s="137">
        <f t="shared" si="8"/>
        <v>0</v>
      </c>
      <c r="AV27" s="138">
        <f t="shared" si="8"/>
        <v>0</v>
      </c>
    </row>
  </sheetData>
  <mergeCells count="6">
    <mergeCell ref="B1:E1"/>
    <mergeCell ref="AL1:AN1"/>
    <mergeCell ref="A3:A9"/>
    <mergeCell ref="A12:A18"/>
    <mergeCell ref="A21:A27"/>
    <mergeCell ref="AI1:AJ2"/>
  </mergeCells>
  <phoneticPr fontId="5" type="noConversion"/>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Normal="100" workbookViewId="0">
      <pane xSplit="1" topLeftCell="AH1" activePane="topRight" state="frozen"/>
      <selection pane="topRight" activeCell="AY6" sqref="AY6"/>
    </sheetView>
  </sheetViews>
  <sheetFormatPr defaultColWidth="8.7265625" defaultRowHeight="18.5" x14ac:dyDescent="0.45"/>
  <cols>
    <col min="1" max="1" width="11.54296875" style="157" customWidth="1"/>
    <col min="2" max="2" width="8.7265625" style="6"/>
    <col min="3" max="3" width="15.1796875" style="6" customWidth="1"/>
    <col min="4" max="4" width="15.54296875" style="6" customWidth="1"/>
    <col min="5" max="5" width="19"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7.7265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59">
        <f>' B_Populations'!D30</f>
        <v>0</v>
      </c>
      <c r="B1" s="277" t="s">
        <v>131</v>
      </c>
      <c r="C1" s="278"/>
      <c r="D1" s="278"/>
      <c r="E1" s="278"/>
      <c r="F1" s="142"/>
      <c r="G1" s="142"/>
      <c r="H1" s="142"/>
      <c r="I1" s="142"/>
      <c r="J1" s="142"/>
      <c r="K1" s="142"/>
      <c r="L1" s="143"/>
      <c r="N1" s="9" t="s">
        <v>132</v>
      </c>
      <c r="O1" s="85"/>
      <c r="P1" s="85"/>
      <c r="Q1" s="85"/>
      <c r="R1" s="85"/>
      <c r="S1" s="85"/>
      <c r="T1" s="85"/>
      <c r="U1" s="85"/>
      <c r="V1" s="85"/>
      <c r="W1" s="85"/>
      <c r="X1" s="85"/>
      <c r="Y1" s="85"/>
      <c r="Z1" s="85"/>
      <c r="AA1" s="85"/>
      <c r="AB1" s="85"/>
      <c r="AC1" s="85"/>
      <c r="AD1" s="85"/>
      <c r="AE1" s="85"/>
      <c r="AF1" s="85"/>
      <c r="AG1" s="16"/>
      <c r="AI1" s="284" t="s">
        <v>157</v>
      </c>
      <c r="AJ1" s="285"/>
      <c r="AL1" s="279" t="s">
        <v>134</v>
      </c>
      <c r="AM1" s="280"/>
      <c r="AN1" s="280"/>
      <c r="AO1" s="86"/>
      <c r="AP1" s="87"/>
      <c r="AQ1" s="87"/>
      <c r="AR1" s="87"/>
      <c r="AS1" s="87"/>
      <c r="AT1" s="87"/>
      <c r="AU1" s="87"/>
      <c r="AV1" s="88"/>
    </row>
    <row r="2" spans="1:48" x14ac:dyDescent="0.45">
      <c r="B2" s="18"/>
      <c r="C2" s="89"/>
      <c r="D2" s="90" t="s">
        <v>135</v>
      </c>
      <c r="E2" s="90"/>
      <c r="F2" s="91" t="s">
        <v>136</v>
      </c>
      <c r="G2" s="91"/>
      <c r="H2" s="91"/>
      <c r="I2" s="91"/>
      <c r="J2" s="91"/>
      <c r="K2" s="91"/>
      <c r="L2" s="92"/>
      <c r="N2" s="20"/>
      <c r="O2" s="93"/>
      <c r="P2" s="93"/>
      <c r="Q2" s="93"/>
      <c r="R2" s="93"/>
      <c r="S2" s="93"/>
      <c r="T2" s="93"/>
      <c r="U2" s="93"/>
      <c r="V2" s="93"/>
      <c r="W2" s="93"/>
      <c r="X2" s="93"/>
      <c r="Y2" s="93"/>
      <c r="Z2" s="93"/>
      <c r="AA2" s="93"/>
      <c r="AB2" s="93"/>
      <c r="AC2" s="93"/>
      <c r="AD2" s="93"/>
      <c r="AE2" s="93"/>
      <c r="AF2" s="93"/>
      <c r="AG2" s="21"/>
      <c r="AI2" s="286"/>
      <c r="AJ2" s="287"/>
      <c r="AL2" s="24"/>
      <c r="AM2" s="6" t="s">
        <v>137</v>
      </c>
      <c r="AV2" s="94"/>
    </row>
    <row r="3" spans="1:48" ht="46.5" x14ac:dyDescent="0.35">
      <c r="A3" s="281" t="s">
        <v>138</v>
      </c>
      <c r="B3" s="26" t="s">
        <v>109</v>
      </c>
      <c r="C3" s="95" t="s">
        <v>159</v>
      </c>
      <c r="D3" s="96" t="s">
        <v>140</v>
      </c>
      <c r="E3" s="96" t="s">
        <v>141</v>
      </c>
      <c r="F3" s="97" t="str">
        <f>' B_Populations'!$H$8</f>
        <v>White-Not Hispanic</v>
      </c>
      <c r="G3" s="97" t="str">
        <f>' B_Populations'!$J$8</f>
        <v>Hispanic</v>
      </c>
      <c r="H3" s="97" t="str">
        <f>' B_Populations'!$L$8</f>
        <v>Black-Not Hispanic</v>
      </c>
      <c r="I3" s="97" t="str">
        <f>' B_Populations'!$N$8</f>
        <v>Asian</v>
      </c>
      <c r="J3" s="97" t="str">
        <f>' B_Populations'!$P$8</f>
        <v>American Indian/Alaska Native</v>
      </c>
      <c r="K3" s="97" t="str">
        <f>' B_Populations'!$R$8</f>
        <v>Other</v>
      </c>
      <c r="L3" s="98" t="str">
        <f>' B_Populations'!$T$8</f>
        <v>Other</v>
      </c>
      <c r="M3" s="28"/>
      <c r="N3" s="29" t="s">
        <v>142</v>
      </c>
      <c r="O3" s="99" t="s">
        <v>143</v>
      </c>
      <c r="P3" s="99" t="s">
        <v>144</v>
      </c>
      <c r="Q3" s="99" t="s">
        <v>143</v>
      </c>
      <c r="R3" s="99" t="s">
        <v>145</v>
      </c>
      <c r="S3" s="99" t="s">
        <v>143</v>
      </c>
      <c r="T3" s="99" t="str">
        <f>' B_Populations'!$H$8</f>
        <v>White-Not Hispanic</v>
      </c>
      <c r="U3" s="99" t="s">
        <v>143</v>
      </c>
      <c r="V3" s="99" t="str">
        <f>' B_Populations'!$J$8</f>
        <v>Hispanic</v>
      </c>
      <c r="W3" s="99" t="s">
        <v>143</v>
      </c>
      <c r="X3" s="99" t="str">
        <f>' B_Populations'!$L$8</f>
        <v>Black-Not Hispanic</v>
      </c>
      <c r="Y3" s="99" t="s">
        <v>143</v>
      </c>
      <c r="Z3" s="99" t="str">
        <f>' B_Populations'!$N$8</f>
        <v>Asian</v>
      </c>
      <c r="AA3" s="99" t="s">
        <v>143</v>
      </c>
      <c r="AB3" s="99" t="str">
        <f>' B_Populations'!$P$8</f>
        <v>American Indian/Alaska Native</v>
      </c>
      <c r="AC3" s="99" t="s">
        <v>143</v>
      </c>
      <c r="AD3" s="99" t="str">
        <f>' B_Populations'!$R$8</f>
        <v>Other</v>
      </c>
      <c r="AE3" s="99" t="s">
        <v>143</v>
      </c>
      <c r="AF3" s="99" t="str">
        <f>' B_Populations'!$T$8</f>
        <v>Other</v>
      </c>
      <c r="AG3" s="30" t="s">
        <v>143</v>
      </c>
      <c r="AH3" s="28"/>
      <c r="AI3" s="31" t="s">
        <v>146</v>
      </c>
      <c r="AJ3" s="32" t="s">
        <v>147</v>
      </c>
      <c r="AL3" s="33" t="s">
        <v>109</v>
      </c>
      <c r="AM3" s="100" t="s">
        <v>110</v>
      </c>
      <c r="AN3" s="101" t="s">
        <v>111</v>
      </c>
      <c r="AO3" s="101" t="s">
        <v>112</v>
      </c>
      <c r="AP3" s="97" t="str">
        <f>' B_Populations'!$H$8</f>
        <v>White-Not Hispanic</v>
      </c>
      <c r="AQ3" s="97" t="str">
        <f>' B_Populations'!$J$8</f>
        <v>Hispanic</v>
      </c>
      <c r="AR3" s="97" t="str">
        <f>' B_Populations'!$L$8</f>
        <v>Black-Not Hispanic</v>
      </c>
      <c r="AS3" s="97" t="str">
        <f>' B_Populations'!$N$8</f>
        <v>Asian</v>
      </c>
      <c r="AT3" s="97" t="str">
        <f>' B_Populations'!$P$8</f>
        <v>American Indian/Alaska Native</v>
      </c>
      <c r="AU3" s="97" t="str">
        <f>' B_Populations'!$R$8</f>
        <v>Other</v>
      </c>
      <c r="AV3" s="102" t="str">
        <f>' B_Populations'!$T$8</f>
        <v>Other</v>
      </c>
    </row>
    <row r="4" spans="1:48" ht="15.5" x14ac:dyDescent="0.35">
      <c r="A4" s="281"/>
      <c r="B4" s="35" t="str">
        <f>' B_Populations'!$A$9</f>
        <v>&lt;1</v>
      </c>
      <c r="C4" s="103"/>
      <c r="D4" s="104"/>
      <c r="E4" s="105"/>
      <c r="F4" s="106"/>
      <c r="G4" s="106"/>
      <c r="H4" s="106"/>
      <c r="I4" s="106"/>
      <c r="J4" s="107"/>
      <c r="K4" s="107"/>
      <c r="L4" s="108"/>
      <c r="M4" s="37"/>
      <c r="N4" s="38">
        <f>' B_Populations'!B35</f>
        <v>0</v>
      </c>
      <c r="O4" s="109">
        <f>IF(N4=0,0,($C$4/$N$4)*100000)</f>
        <v>0</v>
      </c>
      <c r="P4" s="109">
        <f>' B_Populations'!D35</f>
        <v>0</v>
      </c>
      <c r="Q4" s="109">
        <f>IF(P4=0,0,($D$4/$P$4)*100000)</f>
        <v>0</v>
      </c>
      <c r="R4" s="109">
        <f>' B_Populations'!F35</f>
        <v>0</v>
      </c>
      <c r="S4" s="109">
        <f>IF(R4=0,0,($E$4/$R$4)*100000)</f>
        <v>0</v>
      </c>
      <c r="T4" s="109">
        <f>' B_Populations'!H35</f>
        <v>0</v>
      </c>
      <c r="U4" s="109">
        <f>IF(T4=0,0,($F$4/$T$4)*100000)</f>
        <v>0</v>
      </c>
      <c r="V4" s="109">
        <f>' B_Populations'!J35</f>
        <v>0</v>
      </c>
      <c r="W4" s="109">
        <f>IF(V4=0,0,($G$4/$V$4)*100000)</f>
        <v>0</v>
      </c>
      <c r="X4" s="109">
        <f>' B_Populations'!L35</f>
        <v>0</v>
      </c>
      <c r="Y4" s="109">
        <f>IF(X4=0,0,($H$4/$X$4)*100000)</f>
        <v>0</v>
      </c>
      <c r="Z4" s="109">
        <f>' B_Populations'!N35</f>
        <v>0</v>
      </c>
      <c r="AA4" s="109">
        <f>IF(Z4=0,0,($I$4/$Z$4)*100000)</f>
        <v>0</v>
      </c>
      <c r="AB4" s="109">
        <f>' B_Populations'!P35</f>
        <v>0</v>
      </c>
      <c r="AC4" s="109">
        <f>IF(AB4=0,0,($J$4/$AB$4)*100000)</f>
        <v>0</v>
      </c>
      <c r="AD4" s="109">
        <f>' B_Populations'!R35</f>
        <v>0</v>
      </c>
      <c r="AE4" s="109">
        <f>IF(AD4=0,0,($K$4/$AD$4)*100000)</f>
        <v>0</v>
      </c>
      <c r="AF4" s="109">
        <f>' B_Populations'!T35</f>
        <v>0</v>
      </c>
      <c r="AG4" s="39">
        <f>IF(AF4=0,0,($L$4/$AF$4)*100000)</f>
        <v>0</v>
      </c>
      <c r="AH4" s="37"/>
      <c r="AI4" s="40"/>
      <c r="AJ4" s="41"/>
      <c r="AK4" s="37"/>
      <c r="AL4" s="42" t="str">
        <f>' B_Populations'!$A$9</f>
        <v>&lt;1</v>
      </c>
      <c r="AM4" s="110">
        <f>O4*AJ4</f>
        <v>0</v>
      </c>
      <c r="AN4" s="111">
        <f>Q4*AJ4</f>
        <v>0</v>
      </c>
      <c r="AO4" s="111">
        <f>S4*AJ4</f>
        <v>0</v>
      </c>
      <c r="AP4" s="112">
        <f>U4*AJ4</f>
        <v>0</v>
      </c>
      <c r="AQ4" s="112">
        <f>W4*AJ4</f>
        <v>0</v>
      </c>
      <c r="AR4" s="112">
        <f>Y4*AJ4</f>
        <v>0</v>
      </c>
      <c r="AS4" s="112">
        <f>AA4*AJ4</f>
        <v>0</v>
      </c>
      <c r="AT4" s="112">
        <f>AC4*AJ4</f>
        <v>0</v>
      </c>
      <c r="AU4" s="112">
        <f>AE4*AJ4</f>
        <v>0</v>
      </c>
      <c r="AV4" s="113">
        <f>AG4*AJ4</f>
        <v>0</v>
      </c>
    </row>
    <row r="5" spans="1:48" ht="15.5" x14ac:dyDescent="0.35">
      <c r="A5" s="281"/>
      <c r="B5" s="44" t="str">
        <f>' B_Populations'!$A$10</f>
        <v>1-4</v>
      </c>
      <c r="C5" s="170"/>
      <c r="D5" s="171"/>
      <c r="E5" s="114"/>
      <c r="F5" s="115"/>
      <c r="G5" s="115"/>
      <c r="H5" s="115"/>
      <c r="I5" s="115"/>
      <c r="J5" s="116"/>
      <c r="K5" s="116"/>
      <c r="L5" s="117"/>
      <c r="M5" s="37"/>
      <c r="N5" s="38">
        <f>' B_Populations'!B36</f>
        <v>0</v>
      </c>
      <c r="O5" s="109">
        <f>IF(N5=0,0,($C$5/$N$5)*100000)</f>
        <v>0</v>
      </c>
      <c r="P5" s="109">
        <f>' B_Populations'!D36</f>
        <v>0</v>
      </c>
      <c r="Q5" s="109">
        <f>IF(P5=0,0,($D$5/$P$5)*100000)</f>
        <v>0</v>
      </c>
      <c r="R5" s="109">
        <f>' B_Populations'!F36</f>
        <v>0</v>
      </c>
      <c r="S5" s="109">
        <f>IF(R5=0,0,($E$5/$R$5)*100000)</f>
        <v>0</v>
      </c>
      <c r="T5" s="109">
        <f>' B_Populations'!H36</f>
        <v>0</v>
      </c>
      <c r="U5" s="109">
        <f>IF(T5=0,0,($F$5/$T$5)*100000)</f>
        <v>0</v>
      </c>
      <c r="V5" s="109">
        <f>' B_Populations'!J36</f>
        <v>0</v>
      </c>
      <c r="W5" s="109">
        <f>IF(V5=0,0,($G$5/$V$5)*100000)</f>
        <v>0</v>
      </c>
      <c r="X5" s="109">
        <f>' B_Populations'!L36</f>
        <v>0</v>
      </c>
      <c r="Y5" s="109">
        <f>IF(X5=0,0,($G$5/$X$5)*100000)</f>
        <v>0</v>
      </c>
      <c r="Z5" s="109">
        <f>' B_Populations'!N36</f>
        <v>0</v>
      </c>
      <c r="AA5" s="109">
        <f>IF(Z5=0,0,($I$5/$Z$5)*100000)</f>
        <v>0</v>
      </c>
      <c r="AB5" s="109">
        <f>' B_Populations'!P36</f>
        <v>0</v>
      </c>
      <c r="AC5" s="109">
        <f>IF(AB5=0,0,($J$5/$AB$5)*100000)</f>
        <v>0</v>
      </c>
      <c r="AD5" s="109">
        <f>' B_Populations'!R36</f>
        <v>0</v>
      </c>
      <c r="AE5" s="109">
        <f>IF(AD5=0,0,($K$5/$AD$5)*100000)</f>
        <v>0</v>
      </c>
      <c r="AF5" s="109">
        <f>' B_Populations'!T36</f>
        <v>0</v>
      </c>
      <c r="AG5" s="39">
        <f>IF(AF5=0,0,($L$5/$AF$5)*100000)</f>
        <v>0</v>
      </c>
      <c r="AH5" s="37"/>
      <c r="AI5" s="40"/>
      <c r="AJ5" s="41"/>
      <c r="AK5" s="37"/>
      <c r="AL5" s="45" t="str">
        <f>' B_Populations'!$A$10</f>
        <v>1-4</v>
      </c>
      <c r="AM5" s="110">
        <f>O5*AJ5</f>
        <v>0</v>
      </c>
      <c r="AN5" s="111">
        <f>Q5*AJ5</f>
        <v>0</v>
      </c>
      <c r="AO5" s="111">
        <f>S5*AJ5</f>
        <v>0</v>
      </c>
      <c r="AP5" s="112">
        <f>U5*AJ5</f>
        <v>0</v>
      </c>
      <c r="AQ5" s="112">
        <f>W5*AJ5</f>
        <v>0</v>
      </c>
      <c r="AR5" s="112">
        <f>Y5*AJ5</f>
        <v>0</v>
      </c>
      <c r="AS5" s="112">
        <f>AA5*AJ5</f>
        <v>0</v>
      </c>
      <c r="AT5" s="112">
        <f>AC5*AJ5</f>
        <v>0</v>
      </c>
      <c r="AU5" s="112">
        <f>AE5*AJ5</f>
        <v>0</v>
      </c>
      <c r="AV5" s="113">
        <f>AG5*AJ5</f>
        <v>0</v>
      </c>
    </row>
    <row r="6" spans="1:48" ht="15.5" x14ac:dyDescent="0.35">
      <c r="A6" s="281"/>
      <c r="B6" s="35" t="str">
        <f>' B_Populations'!$A$11</f>
        <v>5-9</v>
      </c>
      <c r="C6" s="170"/>
      <c r="D6" s="171"/>
      <c r="E6" s="114"/>
      <c r="F6" s="115"/>
      <c r="G6" s="115"/>
      <c r="H6" s="115"/>
      <c r="I6" s="115"/>
      <c r="J6" s="116"/>
      <c r="K6" s="116"/>
      <c r="L6" s="117"/>
      <c r="M6" s="37"/>
      <c r="N6" s="38">
        <f>' B_Populations'!B37</f>
        <v>0</v>
      </c>
      <c r="O6" s="109">
        <f>IF(N6=0,0,($C$6/$N$6)*100000)</f>
        <v>0</v>
      </c>
      <c r="P6" s="109">
        <f>' B_Populations'!D37</f>
        <v>0</v>
      </c>
      <c r="Q6" s="109">
        <f>IF(P6=0,0,($D$6/$P$6)*100000)</f>
        <v>0</v>
      </c>
      <c r="R6" s="109">
        <f>' B_Populations'!F37</f>
        <v>0</v>
      </c>
      <c r="S6" s="109">
        <f>IF(R6=0,0,($E$6/$R$6)*100000)</f>
        <v>0</v>
      </c>
      <c r="T6" s="109">
        <f>' B_Populations'!H37</f>
        <v>0</v>
      </c>
      <c r="U6" s="109">
        <f>IF(T6=0,0,($F$6/$T$6)*100000)</f>
        <v>0</v>
      </c>
      <c r="V6" s="109">
        <f>' B_Populations'!J37</f>
        <v>0</v>
      </c>
      <c r="W6" s="109">
        <f>IF(V6=0,0,($G$6/$V$6)*100000)</f>
        <v>0</v>
      </c>
      <c r="X6" s="109">
        <f>' B_Populations'!L37</f>
        <v>0</v>
      </c>
      <c r="Y6" s="109">
        <f>IF(X6=0,0,($G$6/$X$6)*100000)</f>
        <v>0</v>
      </c>
      <c r="Z6" s="109">
        <f>' B_Populations'!N37</f>
        <v>0</v>
      </c>
      <c r="AA6" s="109">
        <f>IF(Z6=0,0,($I$6/$Z$6)*100000)</f>
        <v>0</v>
      </c>
      <c r="AB6" s="109">
        <f>' B_Populations'!P37</f>
        <v>0</v>
      </c>
      <c r="AC6" s="109">
        <f>IF(AB6=0,0,($J$6/$AB$6)*100000)</f>
        <v>0</v>
      </c>
      <c r="AD6" s="109">
        <f>' B_Populations'!R37</f>
        <v>0</v>
      </c>
      <c r="AE6" s="109">
        <f>IF(AD6=0,0,($K$6/$AD$6)*100000)</f>
        <v>0</v>
      </c>
      <c r="AF6" s="109">
        <f>' B_Populations'!T37</f>
        <v>0</v>
      </c>
      <c r="AG6" s="39">
        <f>IF(AF6=0,0,($L$6/$AF$6)*100000)</f>
        <v>0</v>
      </c>
      <c r="AH6" s="37"/>
      <c r="AI6" s="40"/>
      <c r="AJ6" s="41"/>
      <c r="AK6" s="37"/>
      <c r="AL6" s="42" t="str">
        <f>' B_Populations'!$A$11</f>
        <v>5-9</v>
      </c>
      <c r="AM6" s="110">
        <f>O6*AJ6</f>
        <v>0</v>
      </c>
      <c r="AN6" s="111">
        <f>Q6*AJ6</f>
        <v>0</v>
      </c>
      <c r="AO6" s="111">
        <f>S6*AJ6</f>
        <v>0</v>
      </c>
      <c r="AP6" s="112">
        <f>U6*AJ6</f>
        <v>0</v>
      </c>
      <c r="AQ6" s="112">
        <f>W6*AJ6</f>
        <v>0</v>
      </c>
      <c r="AR6" s="112">
        <f>Y6*AJ6</f>
        <v>0</v>
      </c>
      <c r="AS6" s="112">
        <f>AA6*AJ6</f>
        <v>0</v>
      </c>
      <c r="AT6" s="112">
        <f>AC6*AJ6</f>
        <v>0</v>
      </c>
      <c r="AU6" s="112">
        <f>AE6*AJ6</f>
        <v>0</v>
      </c>
      <c r="AV6" s="113">
        <f>AG6*AJ6</f>
        <v>0</v>
      </c>
    </row>
    <row r="7" spans="1:48" ht="15.5" x14ac:dyDescent="0.35">
      <c r="A7" s="281"/>
      <c r="B7" s="35" t="str">
        <f>' B_Populations'!$A$12</f>
        <v>10-14</v>
      </c>
      <c r="C7" s="170"/>
      <c r="D7" s="171"/>
      <c r="E7" s="114"/>
      <c r="F7" s="115"/>
      <c r="G7" s="115"/>
      <c r="H7" s="115"/>
      <c r="I7" s="115"/>
      <c r="J7" s="116"/>
      <c r="K7" s="116"/>
      <c r="L7" s="117"/>
      <c r="M7" s="37"/>
      <c r="N7" s="38">
        <f>' B_Populations'!B38</f>
        <v>0</v>
      </c>
      <c r="O7" s="109">
        <f>IF(N7=0,0,($C$7/$N$7)*100000)</f>
        <v>0</v>
      </c>
      <c r="P7" s="109">
        <f>' B_Populations'!D38</f>
        <v>0</v>
      </c>
      <c r="Q7" s="109">
        <f>IF(P7=0,0,($D$7/$P$7)*100000)</f>
        <v>0</v>
      </c>
      <c r="R7" s="109">
        <f>' B_Populations'!F38</f>
        <v>0</v>
      </c>
      <c r="S7" s="109">
        <f>IF(R7=0,0,($E$7/$R$7)*100000)</f>
        <v>0</v>
      </c>
      <c r="T7" s="109">
        <f>' B_Populations'!H38</f>
        <v>0</v>
      </c>
      <c r="U7" s="109">
        <f>IF(T7=0,0,($F$7/$T$7)*100000)</f>
        <v>0</v>
      </c>
      <c r="V7" s="109">
        <f>' B_Populations'!J38</f>
        <v>0</v>
      </c>
      <c r="W7" s="109">
        <f>IF(V7=0,0,($G$7/$V$7)*100000)</f>
        <v>0</v>
      </c>
      <c r="X7" s="109">
        <f>' B_Populations'!L38</f>
        <v>0</v>
      </c>
      <c r="Y7" s="109">
        <f>IF(X7=0,0,($G$7/$X$7)*100000)</f>
        <v>0</v>
      </c>
      <c r="Z7" s="109">
        <f>' B_Populations'!N38</f>
        <v>0</v>
      </c>
      <c r="AA7" s="109">
        <f>IF(Z7=0,0,($I$7/$Z$7)*100000)</f>
        <v>0</v>
      </c>
      <c r="AB7" s="109">
        <f>' B_Populations'!P38</f>
        <v>0</v>
      </c>
      <c r="AC7" s="109">
        <f>IF(AB7=0,0,($J$7/$AB$7)*100000)</f>
        <v>0</v>
      </c>
      <c r="AD7" s="109">
        <f>' B_Populations'!R38</f>
        <v>0</v>
      </c>
      <c r="AE7" s="109">
        <f>IF(AD7=0,0,($K$7/$AD$7)*100000)</f>
        <v>0</v>
      </c>
      <c r="AF7" s="109">
        <f>' B_Populations'!T38</f>
        <v>0</v>
      </c>
      <c r="AG7" s="39">
        <f>IF(AF7=0,0,($L$7/$AF$7)*100000)</f>
        <v>0</v>
      </c>
      <c r="AH7" s="37"/>
      <c r="AI7" s="40"/>
      <c r="AJ7" s="41"/>
      <c r="AK7" s="37"/>
      <c r="AL7" s="42" t="str">
        <f>' B_Populations'!$A$12</f>
        <v>10-14</v>
      </c>
      <c r="AM7" s="110">
        <f>O7*AJ7</f>
        <v>0</v>
      </c>
      <c r="AN7" s="111">
        <f>Q7*AJ7</f>
        <v>0</v>
      </c>
      <c r="AO7" s="111">
        <f>S7*AJ7</f>
        <v>0</v>
      </c>
      <c r="AP7" s="112">
        <f>U7*AJ7</f>
        <v>0</v>
      </c>
      <c r="AQ7" s="112">
        <f>W7*AJ7</f>
        <v>0</v>
      </c>
      <c r="AR7" s="112">
        <f>Y7*AJ7</f>
        <v>0</v>
      </c>
      <c r="AS7" s="112">
        <f>AA7*AJ7</f>
        <v>0</v>
      </c>
      <c r="AT7" s="112">
        <f>AC7*AJ7</f>
        <v>0</v>
      </c>
      <c r="AU7" s="112">
        <f>AE7*AJ7</f>
        <v>0</v>
      </c>
      <c r="AV7" s="113">
        <f>AG7*AJ7</f>
        <v>0</v>
      </c>
    </row>
    <row r="8" spans="1:48" ht="15.5" x14ac:dyDescent="0.35">
      <c r="A8" s="281"/>
      <c r="B8" s="35" t="str">
        <f>' B_Populations'!$A$13</f>
        <v>15-17</v>
      </c>
      <c r="C8" s="170"/>
      <c r="D8" s="171"/>
      <c r="E8" s="114"/>
      <c r="F8" s="115"/>
      <c r="G8" s="115"/>
      <c r="H8" s="115"/>
      <c r="I8" s="115"/>
      <c r="J8" s="116"/>
      <c r="K8" s="116"/>
      <c r="L8" s="117"/>
      <c r="M8" s="37"/>
      <c r="N8" s="38">
        <f>' B_Populations'!B39</f>
        <v>0</v>
      </c>
      <c r="O8" s="109">
        <f>IF(N8=0,0,($C$8/$N$8)*100000)</f>
        <v>0</v>
      </c>
      <c r="P8" s="109">
        <f>' B_Populations'!D39</f>
        <v>0</v>
      </c>
      <c r="Q8" s="109">
        <f>IF(P8=0,0,($D$8/$P$8)*100000)</f>
        <v>0</v>
      </c>
      <c r="R8" s="109">
        <f>' B_Populations'!F39</f>
        <v>0</v>
      </c>
      <c r="S8" s="109">
        <f>IF(R8=0,0,($E$8/$R$8)*100000)</f>
        <v>0</v>
      </c>
      <c r="T8" s="109">
        <f>' B_Populations'!H39</f>
        <v>0</v>
      </c>
      <c r="U8" s="109">
        <f>IF(T8=0,0,($F$8/$T$8)*100000)</f>
        <v>0</v>
      </c>
      <c r="V8" s="109">
        <f>' B_Populations'!J39</f>
        <v>0</v>
      </c>
      <c r="W8" s="109">
        <f>IF(V8=0,0,($G$8/$V$8)*100000)</f>
        <v>0</v>
      </c>
      <c r="X8" s="109">
        <f>' B_Populations'!L39</f>
        <v>0</v>
      </c>
      <c r="Y8" s="109">
        <f>IF(X8=0,0,($G$8/$X$8)*100000)</f>
        <v>0</v>
      </c>
      <c r="Z8" s="109">
        <f>' B_Populations'!N39</f>
        <v>0</v>
      </c>
      <c r="AA8" s="109">
        <f>IF(Z8=0,0,($I$8/$Z$8)*100000)</f>
        <v>0</v>
      </c>
      <c r="AB8" s="109">
        <f>' B_Populations'!P39</f>
        <v>0</v>
      </c>
      <c r="AC8" s="109">
        <f>IF(AB8=0,0,($J$8/$AB$8)*100000)</f>
        <v>0</v>
      </c>
      <c r="AD8" s="109">
        <f>' B_Populations'!R39</f>
        <v>0</v>
      </c>
      <c r="AE8" s="109">
        <f>IF(AD8=0,0,($K$8/$AD$8)*100000)</f>
        <v>0</v>
      </c>
      <c r="AF8" s="109">
        <f>' B_Populations'!T39</f>
        <v>0</v>
      </c>
      <c r="AG8" s="39">
        <f>IF(AF8=0,0,($L$8/$AF$8)*100000)</f>
        <v>0</v>
      </c>
      <c r="AH8" s="37"/>
      <c r="AI8" s="40"/>
      <c r="AJ8" s="41"/>
      <c r="AK8" s="37"/>
      <c r="AL8" s="42" t="str">
        <f>' B_Populations'!$A$13</f>
        <v>15-17</v>
      </c>
      <c r="AM8" s="110">
        <f>O8*AJ8</f>
        <v>0</v>
      </c>
      <c r="AN8" s="111">
        <f>Q8*AJ8</f>
        <v>0</v>
      </c>
      <c r="AO8" s="111">
        <f>S8*AJ8</f>
        <v>0</v>
      </c>
      <c r="AP8" s="112">
        <f>U8*AJ8</f>
        <v>0</v>
      </c>
      <c r="AQ8" s="112">
        <f>W8*AJ8</f>
        <v>0</v>
      </c>
      <c r="AR8" s="112">
        <f>Y8*AJ8</f>
        <v>0</v>
      </c>
      <c r="AS8" s="112">
        <f>AA8*AJ8</f>
        <v>0</v>
      </c>
      <c r="AT8" s="112">
        <f>AC8*AJ8</f>
        <v>0</v>
      </c>
      <c r="AU8" s="112">
        <f>AE8*AJ8</f>
        <v>0</v>
      </c>
      <c r="AV8" s="113">
        <f>AG8*AJ8</f>
        <v>0</v>
      </c>
    </row>
    <row r="9" spans="1:48" ht="15.5" x14ac:dyDescent="0.35">
      <c r="A9" s="281"/>
      <c r="B9" s="18" t="s">
        <v>148</v>
      </c>
      <c r="C9" s="172">
        <f t="shared" ref="C9:L9" si="0">SUM(C4:C8)</f>
        <v>0</v>
      </c>
      <c r="D9" s="172">
        <f t="shared" si="0"/>
        <v>0</v>
      </c>
      <c r="E9" s="172">
        <f t="shared" si="0"/>
        <v>0</v>
      </c>
      <c r="F9" s="172">
        <f t="shared" si="0"/>
        <v>0</v>
      </c>
      <c r="G9" s="172">
        <f t="shared" si="0"/>
        <v>0</v>
      </c>
      <c r="H9" s="172">
        <f t="shared" si="0"/>
        <v>0</v>
      </c>
      <c r="I9" s="172">
        <f t="shared" si="0"/>
        <v>0</v>
      </c>
      <c r="J9" s="172">
        <f t="shared" si="0"/>
        <v>0</v>
      </c>
      <c r="K9" s="172">
        <f t="shared" si="0"/>
        <v>0</v>
      </c>
      <c r="L9" s="178">
        <f t="shared" si="0"/>
        <v>0</v>
      </c>
      <c r="N9" s="46">
        <f t="shared" ref="N9:AG9" si="1">SUM(N4:N8)</f>
        <v>0</v>
      </c>
      <c r="O9" s="118">
        <f t="shared" si="1"/>
        <v>0</v>
      </c>
      <c r="P9" s="118">
        <f t="shared" si="1"/>
        <v>0</v>
      </c>
      <c r="Q9" s="118">
        <f t="shared" si="1"/>
        <v>0</v>
      </c>
      <c r="R9" s="118">
        <f t="shared" si="1"/>
        <v>0</v>
      </c>
      <c r="S9" s="118">
        <f t="shared" si="1"/>
        <v>0</v>
      </c>
      <c r="T9" s="118">
        <f t="shared" si="1"/>
        <v>0</v>
      </c>
      <c r="U9" s="118">
        <f t="shared" si="1"/>
        <v>0</v>
      </c>
      <c r="V9" s="118">
        <f t="shared" si="1"/>
        <v>0</v>
      </c>
      <c r="W9" s="118">
        <f t="shared" si="1"/>
        <v>0</v>
      </c>
      <c r="X9" s="118">
        <f t="shared" si="1"/>
        <v>0</v>
      </c>
      <c r="Y9" s="118">
        <f t="shared" si="1"/>
        <v>0</v>
      </c>
      <c r="Z9" s="118">
        <f t="shared" si="1"/>
        <v>0</v>
      </c>
      <c r="AA9" s="118">
        <f t="shared" si="1"/>
        <v>0</v>
      </c>
      <c r="AB9" s="118">
        <f t="shared" si="1"/>
        <v>0</v>
      </c>
      <c r="AC9" s="118">
        <f t="shared" si="1"/>
        <v>0</v>
      </c>
      <c r="AD9" s="118">
        <f t="shared" si="1"/>
        <v>0</v>
      </c>
      <c r="AE9" s="118">
        <f t="shared" si="1"/>
        <v>0</v>
      </c>
      <c r="AF9" s="118">
        <f t="shared" si="1"/>
        <v>0</v>
      </c>
      <c r="AG9" s="57">
        <f t="shared" si="1"/>
        <v>0</v>
      </c>
      <c r="AI9" s="47"/>
      <c r="AJ9" s="48"/>
      <c r="AL9" s="49" t="s">
        <v>148</v>
      </c>
      <c r="AM9" s="119">
        <f t="shared" ref="AM9:AV9" si="2">SUM(AM4:AM8)</f>
        <v>0</v>
      </c>
      <c r="AN9" s="120">
        <f t="shared" si="2"/>
        <v>0</v>
      </c>
      <c r="AO9" s="121">
        <f t="shared" si="2"/>
        <v>0</v>
      </c>
      <c r="AP9" s="122">
        <f t="shared" si="2"/>
        <v>0</v>
      </c>
      <c r="AQ9" s="123">
        <f t="shared" si="2"/>
        <v>0</v>
      </c>
      <c r="AR9" s="123">
        <f t="shared" si="2"/>
        <v>0</v>
      </c>
      <c r="AS9" s="123">
        <f t="shared" si="2"/>
        <v>0</v>
      </c>
      <c r="AT9" s="123">
        <f t="shared" si="2"/>
        <v>0</v>
      </c>
      <c r="AU9" s="123">
        <f t="shared" si="2"/>
        <v>0</v>
      </c>
      <c r="AV9" s="124">
        <f t="shared" si="2"/>
        <v>0</v>
      </c>
    </row>
    <row r="10" spans="1:48" x14ac:dyDescent="0.45">
      <c r="B10" s="51"/>
      <c r="L10" s="52"/>
      <c r="N10" s="20"/>
      <c r="O10" s="93"/>
      <c r="P10" s="93"/>
      <c r="Q10" s="93"/>
      <c r="R10" s="93"/>
      <c r="S10" s="93"/>
      <c r="T10" s="93"/>
      <c r="U10" s="93"/>
      <c r="V10" s="93"/>
      <c r="W10" s="93"/>
      <c r="X10" s="93"/>
      <c r="Y10" s="93"/>
      <c r="Z10" s="93"/>
      <c r="AA10" s="93"/>
      <c r="AB10" s="93"/>
      <c r="AC10" s="93"/>
      <c r="AD10" s="93"/>
      <c r="AE10" s="93"/>
      <c r="AF10" s="93"/>
      <c r="AG10" s="21"/>
      <c r="AI10" s="22"/>
      <c r="AJ10" s="23"/>
      <c r="AL10" s="24"/>
      <c r="AV10" s="94"/>
    </row>
    <row r="11" spans="1:48" x14ac:dyDescent="0.45">
      <c r="B11" s="53"/>
      <c r="C11" s="125"/>
      <c r="D11" s="126" t="s">
        <v>135</v>
      </c>
      <c r="E11" s="126"/>
      <c r="F11" s="127" t="s">
        <v>136</v>
      </c>
      <c r="G11" s="127"/>
      <c r="H11" s="127"/>
      <c r="I11" s="127"/>
      <c r="J11" s="127"/>
      <c r="K11" s="127"/>
      <c r="L11" s="128"/>
      <c r="N11" s="20"/>
      <c r="O11" s="93"/>
      <c r="P11" s="93"/>
      <c r="Q11" s="93"/>
      <c r="R11" s="93"/>
      <c r="S11" s="93"/>
      <c r="T11" s="93"/>
      <c r="U11" s="93"/>
      <c r="V11" s="93"/>
      <c r="W11" s="93"/>
      <c r="X11" s="93"/>
      <c r="Y11" s="93"/>
      <c r="Z11" s="93"/>
      <c r="AA11" s="93"/>
      <c r="AB11" s="93"/>
      <c r="AC11" s="93"/>
      <c r="AD11" s="93"/>
      <c r="AE11" s="93"/>
      <c r="AF11" s="93"/>
      <c r="AG11" s="21"/>
      <c r="AI11" s="22"/>
      <c r="AJ11" s="23"/>
      <c r="AL11" s="24"/>
      <c r="AM11" s="6" t="s">
        <v>137</v>
      </c>
      <c r="AV11" s="94"/>
    </row>
    <row r="12" spans="1:48" ht="46.5" x14ac:dyDescent="0.35">
      <c r="A12" s="282" t="s">
        <v>149</v>
      </c>
      <c r="B12" s="26" t="s">
        <v>109</v>
      </c>
      <c r="C12" s="95" t="s">
        <v>150</v>
      </c>
      <c r="D12" s="96" t="s">
        <v>151</v>
      </c>
      <c r="E12" s="96" t="s">
        <v>152</v>
      </c>
      <c r="F12" s="97" t="str">
        <f>' B_Populations'!$H$8</f>
        <v>White-Not Hispanic</v>
      </c>
      <c r="G12" s="97" t="str">
        <f>' B_Populations'!$J$8</f>
        <v>Hispanic</v>
      </c>
      <c r="H12" s="97" t="str">
        <f>' B_Populations'!$L$8</f>
        <v>Black-Not Hispanic</v>
      </c>
      <c r="I12" s="97" t="str">
        <f>' B_Populations'!$N$8</f>
        <v>Asian</v>
      </c>
      <c r="J12" s="97" t="str">
        <f>' B_Populations'!$P$8</f>
        <v>American Indian/Alaska Native</v>
      </c>
      <c r="K12" s="97" t="str">
        <f>' B_Populations'!$R$8</f>
        <v>Other</v>
      </c>
      <c r="L12" s="98" t="str">
        <f>' B_Populations'!$T$8</f>
        <v>Other</v>
      </c>
      <c r="M12" s="28"/>
      <c r="N12" s="29" t="s">
        <v>142</v>
      </c>
      <c r="O12" s="99" t="s">
        <v>143</v>
      </c>
      <c r="P12" s="99" t="s">
        <v>144</v>
      </c>
      <c r="Q12" s="99" t="s">
        <v>143</v>
      </c>
      <c r="R12" s="99" t="s">
        <v>145</v>
      </c>
      <c r="S12" s="99" t="s">
        <v>143</v>
      </c>
      <c r="T12" s="99" t="str">
        <f>' B_Populations'!$H$8</f>
        <v>White-Not Hispanic</v>
      </c>
      <c r="U12" s="99" t="s">
        <v>143</v>
      </c>
      <c r="V12" s="99" t="str">
        <f>' B_Populations'!$J$8</f>
        <v>Hispanic</v>
      </c>
      <c r="W12" s="99" t="s">
        <v>143</v>
      </c>
      <c r="X12" s="99" t="str">
        <f>' B_Populations'!$L$8</f>
        <v>Black-Not Hispanic</v>
      </c>
      <c r="Y12" s="99" t="s">
        <v>143</v>
      </c>
      <c r="Z12" s="99" t="str">
        <f>' B_Populations'!$N$8</f>
        <v>Asian</v>
      </c>
      <c r="AA12" s="99" t="s">
        <v>143</v>
      </c>
      <c r="AB12" s="99" t="str">
        <f>' B_Populations'!$P$8</f>
        <v>American Indian/Alaska Native</v>
      </c>
      <c r="AC12" s="99" t="s">
        <v>143</v>
      </c>
      <c r="AD12" s="99" t="str">
        <f>' B_Populations'!$R$8</f>
        <v>Other</v>
      </c>
      <c r="AE12" s="99" t="s">
        <v>143</v>
      </c>
      <c r="AF12" s="99" t="str">
        <f>' B_Populations'!$T$8</f>
        <v>Other</v>
      </c>
      <c r="AG12" s="30" t="s">
        <v>143</v>
      </c>
      <c r="AH12" s="28"/>
      <c r="AI12" s="55" t="s">
        <v>146</v>
      </c>
      <c r="AJ12" s="56" t="s">
        <v>147</v>
      </c>
      <c r="AL12" s="33" t="s">
        <v>109</v>
      </c>
      <c r="AM12" s="100" t="s">
        <v>110</v>
      </c>
      <c r="AN12" s="101" t="s">
        <v>111</v>
      </c>
      <c r="AO12" s="101" t="s">
        <v>112</v>
      </c>
      <c r="AP12" s="97" t="str">
        <f>' B_Populations'!$H$8</f>
        <v>White-Not Hispanic</v>
      </c>
      <c r="AQ12" s="97" t="str">
        <f>' B_Populations'!$J$8</f>
        <v>Hispanic</v>
      </c>
      <c r="AR12" s="97" t="str">
        <f>' B_Populations'!$L$8</f>
        <v>Black-Not Hispanic</v>
      </c>
      <c r="AS12" s="97" t="str">
        <f>' B_Populations'!$N$8</f>
        <v>Asian</v>
      </c>
      <c r="AT12" s="97" t="str">
        <f>' B_Populations'!$P$8</f>
        <v>American Indian/Alaska Native</v>
      </c>
      <c r="AU12" s="97" t="str">
        <f>' B_Populations'!$R$8</f>
        <v>Other</v>
      </c>
      <c r="AV12" s="102" t="str">
        <f>' B_Populations'!$T$8</f>
        <v>Other</v>
      </c>
    </row>
    <row r="13" spans="1:48" ht="15.5" x14ac:dyDescent="0.35">
      <c r="A13" s="282"/>
      <c r="B13" s="35" t="str">
        <f>' B_Populations'!$A$9</f>
        <v>&lt;1</v>
      </c>
      <c r="C13" s="103"/>
      <c r="D13" s="104"/>
      <c r="E13" s="105"/>
      <c r="F13" s="106"/>
      <c r="G13" s="106"/>
      <c r="H13" s="106"/>
      <c r="I13" s="106"/>
      <c r="J13" s="107"/>
      <c r="K13" s="107"/>
      <c r="L13" s="108"/>
      <c r="M13" s="37"/>
      <c r="N13" s="38">
        <f>' B_Populations'!B35</f>
        <v>0</v>
      </c>
      <c r="O13" s="109">
        <f>IF(N13=0,0,($C$13/$N$13)*100000)</f>
        <v>0</v>
      </c>
      <c r="P13" s="109">
        <f>' B_Populations'!D35</f>
        <v>0</v>
      </c>
      <c r="Q13" s="109">
        <f>IF(P13=0,0,($D$13/$P$13)*100000)</f>
        <v>0</v>
      </c>
      <c r="R13" s="109">
        <f>' B_Populations'!F35</f>
        <v>0</v>
      </c>
      <c r="S13" s="109">
        <f>IF(R13=0,0,($E$13/$R$13)*100000)</f>
        <v>0</v>
      </c>
      <c r="T13" s="109">
        <f>' B_Populations'!H35</f>
        <v>0</v>
      </c>
      <c r="U13" s="109">
        <f>IF(T13=0,0,($F$13/$T$13)*100000)</f>
        <v>0</v>
      </c>
      <c r="V13" s="109">
        <f>' B_Populations'!J35</f>
        <v>0</v>
      </c>
      <c r="W13" s="109">
        <f>IF(V13=0,0,($G$13/$V$13)*100000)</f>
        <v>0</v>
      </c>
      <c r="X13" s="109">
        <f>' B_Populations'!L35</f>
        <v>0</v>
      </c>
      <c r="Y13" s="109">
        <f>IF(X13=0,0,($H$13/$X$13)*100000)</f>
        <v>0</v>
      </c>
      <c r="Z13" s="109">
        <f>' B_Populations'!N35</f>
        <v>0</v>
      </c>
      <c r="AA13" s="109">
        <f>IF(Z13=0,0,($I$13/$Z$13)*100000)</f>
        <v>0</v>
      </c>
      <c r="AB13" s="109">
        <f>' B_Populations'!P35</f>
        <v>0</v>
      </c>
      <c r="AC13" s="109">
        <f>IF(AB13=0,0,($J$13/$AB$13)*100000)</f>
        <v>0</v>
      </c>
      <c r="AD13" s="109">
        <f>' B_Populations'!R35</f>
        <v>0</v>
      </c>
      <c r="AE13" s="109">
        <f>IF(AD13=0,0,($K$13/$AD$13)*100000)</f>
        <v>0</v>
      </c>
      <c r="AF13" s="109">
        <f>' B_Populations'!T35</f>
        <v>0</v>
      </c>
      <c r="AG13" s="39">
        <f>IF(AF13=0,0,($L$13/$AF$13)*100000)</f>
        <v>0</v>
      </c>
      <c r="AH13" s="37"/>
      <c r="AI13" s="40"/>
      <c r="AJ13" s="41"/>
      <c r="AL13" s="42" t="str">
        <f>' B_Populations'!$A$9</f>
        <v>&lt;1</v>
      </c>
      <c r="AM13" s="110">
        <f>O13*AJ13</f>
        <v>0</v>
      </c>
      <c r="AN13" s="111">
        <f>Q13*AJ13</f>
        <v>0</v>
      </c>
      <c r="AO13" s="111">
        <f>S13*AJ13</f>
        <v>0</v>
      </c>
      <c r="AP13" s="112">
        <f>U13*AJ13</f>
        <v>0</v>
      </c>
      <c r="AQ13" s="112">
        <f>W13*AJ13</f>
        <v>0</v>
      </c>
      <c r="AR13" s="112">
        <f>Y13*AJ13</f>
        <v>0</v>
      </c>
      <c r="AS13" s="112">
        <f>AA13*AJ13</f>
        <v>0</v>
      </c>
      <c r="AT13" s="112">
        <f>AC13*AJ13</f>
        <v>0</v>
      </c>
      <c r="AU13" s="112">
        <f>AE13*AJ13</f>
        <v>0</v>
      </c>
      <c r="AV13" s="113">
        <f>AG13*AJ13</f>
        <v>0</v>
      </c>
    </row>
    <row r="14" spans="1:48" ht="15.5" x14ac:dyDescent="0.35">
      <c r="A14" s="282"/>
      <c r="B14" s="44" t="str">
        <f>' B_Populations'!$A$10</f>
        <v>1-4</v>
      </c>
      <c r="C14" s="170"/>
      <c r="D14" s="171"/>
      <c r="E14" s="114"/>
      <c r="F14" s="115"/>
      <c r="G14" s="115"/>
      <c r="H14" s="115"/>
      <c r="I14" s="115"/>
      <c r="J14" s="116"/>
      <c r="K14" s="116"/>
      <c r="L14" s="117"/>
      <c r="M14" s="37"/>
      <c r="N14" s="38">
        <f>' B_Populations'!B36</f>
        <v>0</v>
      </c>
      <c r="O14" s="109">
        <f>IF(N14=0,0,($C$14/$N$14)*100000)</f>
        <v>0</v>
      </c>
      <c r="P14" s="109">
        <f>' B_Populations'!D36</f>
        <v>0</v>
      </c>
      <c r="Q14" s="109">
        <f>IF(P14=0,0,($D$14/$P$14)*100000)</f>
        <v>0</v>
      </c>
      <c r="R14" s="109">
        <f>' B_Populations'!F36</f>
        <v>0</v>
      </c>
      <c r="S14" s="109">
        <f>IF(R14=0,0,($E$14/$R$14)*100000)</f>
        <v>0</v>
      </c>
      <c r="T14" s="109">
        <f>' B_Populations'!H36</f>
        <v>0</v>
      </c>
      <c r="U14" s="109">
        <f>IF(T14=0,0,($F$14/$T$14)*100000)</f>
        <v>0</v>
      </c>
      <c r="V14" s="109">
        <f>' B_Populations'!J36</f>
        <v>0</v>
      </c>
      <c r="W14" s="109">
        <f>IF(V14=0,0,($G$14/$V$14)*100000)</f>
        <v>0</v>
      </c>
      <c r="X14" s="109">
        <f>' B_Populations'!L36</f>
        <v>0</v>
      </c>
      <c r="Y14" s="109">
        <f>IF(X14=0,0,($H$14/$X$14)*100000)</f>
        <v>0</v>
      </c>
      <c r="Z14" s="109">
        <f>' B_Populations'!N36</f>
        <v>0</v>
      </c>
      <c r="AA14" s="109">
        <f>IF(Z14=0,0,($I$14/$Z$14)*100000)</f>
        <v>0</v>
      </c>
      <c r="AB14" s="109">
        <f>' B_Populations'!P36</f>
        <v>0</v>
      </c>
      <c r="AC14" s="109">
        <f>IF(AB14=0,0,($J$14/$AB$14)*100000)</f>
        <v>0</v>
      </c>
      <c r="AD14" s="109">
        <f>' B_Populations'!R36</f>
        <v>0</v>
      </c>
      <c r="AE14" s="109">
        <f>IF(AD14=0,0,($K$14/$AD$14)*100000)</f>
        <v>0</v>
      </c>
      <c r="AF14" s="109">
        <f>' B_Populations'!T36</f>
        <v>0</v>
      </c>
      <c r="AG14" s="39">
        <f>IF(AF14=0,0,($L$14/$AF$14)*100000)</f>
        <v>0</v>
      </c>
      <c r="AH14" s="37"/>
      <c r="AI14" s="40"/>
      <c r="AJ14" s="41"/>
      <c r="AL14" s="45" t="str">
        <f>' B_Populations'!$A$10</f>
        <v>1-4</v>
      </c>
      <c r="AM14" s="110">
        <f>O14*AJ14</f>
        <v>0</v>
      </c>
      <c r="AN14" s="111">
        <f>Q14*AJ14</f>
        <v>0</v>
      </c>
      <c r="AO14" s="111">
        <f>S14*AJ14</f>
        <v>0</v>
      </c>
      <c r="AP14" s="112">
        <f>U14*AJ14</f>
        <v>0</v>
      </c>
      <c r="AQ14" s="112">
        <f>W14*AJ14</f>
        <v>0</v>
      </c>
      <c r="AR14" s="112">
        <f>Y14*AJ14</f>
        <v>0</v>
      </c>
      <c r="AS14" s="112">
        <f>AA14*AJ14</f>
        <v>0</v>
      </c>
      <c r="AT14" s="112">
        <f>AC14*AJ14</f>
        <v>0</v>
      </c>
      <c r="AU14" s="112">
        <f>AE14*AJ14</f>
        <v>0</v>
      </c>
      <c r="AV14" s="113">
        <f>AG14*AJ14</f>
        <v>0</v>
      </c>
    </row>
    <row r="15" spans="1:48" ht="15.5" x14ac:dyDescent="0.35">
      <c r="A15" s="282"/>
      <c r="B15" s="35" t="str">
        <f>' B_Populations'!$A$11</f>
        <v>5-9</v>
      </c>
      <c r="C15" s="170"/>
      <c r="D15" s="171"/>
      <c r="E15" s="114"/>
      <c r="F15" s="115"/>
      <c r="G15" s="115"/>
      <c r="H15" s="115"/>
      <c r="I15" s="115"/>
      <c r="J15" s="116"/>
      <c r="K15" s="116"/>
      <c r="L15" s="117"/>
      <c r="M15" s="37"/>
      <c r="N15" s="38">
        <f>' B_Populations'!B37</f>
        <v>0</v>
      </c>
      <c r="O15" s="109">
        <f>IF(N15=0,0,($C$15/$N$15)*100000)</f>
        <v>0</v>
      </c>
      <c r="P15" s="109">
        <f>' B_Populations'!D37</f>
        <v>0</v>
      </c>
      <c r="Q15" s="109">
        <f>IF(P15=0,0,($D$15/$P$15)*100000)</f>
        <v>0</v>
      </c>
      <c r="R15" s="109">
        <f>' B_Populations'!F37</f>
        <v>0</v>
      </c>
      <c r="S15" s="109">
        <f>IF(R15=0,0,($E$15/$R$15)*100000)</f>
        <v>0</v>
      </c>
      <c r="T15" s="109">
        <f>' B_Populations'!H37</f>
        <v>0</v>
      </c>
      <c r="U15" s="109">
        <f>IF(T15=0,0,($F$15/$T$15)*100000)</f>
        <v>0</v>
      </c>
      <c r="V15" s="109">
        <f>' B_Populations'!J37</f>
        <v>0</v>
      </c>
      <c r="W15" s="109">
        <f>IF(V15=0,0,($G$15/$V$15)*100000)</f>
        <v>0</v>
      </c>
      <c r="X15" s="109">
        <f>' B_Populations'!L37</f>
        <v>0</v>
      </c>
      <c r="Y15" s="109">
        <f>IF(X15=0,0,($H$15/$X$15)*100000)</f>
        <v>0</v>
      </c>
      <c r="Z15" s="109">
        <f>' B_Populations'!N37</f>
        <v>0</v>
      </c>
      <c r="AA15" s="109">
        <f>IF(Z15=0,0,($I$15/$Z$15)*100000)</f>
        <v>0</v>
      </c>
      <c r="AB15" s="109">
        <f>' B_Populations'!P37</f>
        <v>0</v>
      </c>
      <c r="AC15" s="109">
        <f>IF(AB15=0,0,($J$15/$AB$15)*100000)</f>
        <v>0</v>
      </c>
      <c r="AD15" s="109">
        <f>' B_Populations'!R37</f>
        <v>0</v>
      </c>
      <c r="AE15" s="109">
        <f>IF(AD15=0,0,($K$15/$AD$15)*100000)</f>
        <v>0</v>
      </c>
      <c r="AF15" s="109">
        <f>' B_Populations'!T37</f>
        <v>0</v>
      </c>
      <c r="AG15" s="39">
        <f>IF(AF15=0,0,($L$15/$AF$15)*100000)</f>
        <v>0</v>
      </c>
      <c r="AH15" s="37"/>
      <c r="AI15" s="40"/>
      <c r="AJ15" s="41"/>
      <c r="AL15" s="42" t="str">
        <f>' B_Populations'!$A$11</f>
        <v>5-9</v>
      </c>
      <c r="AM15" s="110">
        <f>O15*AJ15</f>
        <v>0</v>
      </c>
      <c r="AN15" s="111">
        <f>Q15*AJ15</f>
        <v>0</v>
      </c>
      <c r="AO15" s="111">
        <f>S15*AJ15</f>
        <v>0</v>
      </c>
      <c r="AP15" s="112">
        <f>U15*AJ15</f>
        <v>0</v>
      </c>
      <c r="AQ15" s="112">
        <f>W15*AJ15</f>
        <v>0</v>
      </c>
      <c r="AR15" s="112">
        <f>Y15*AJ15</f>
        <v>0</v>
      </c>
      <c r="AS15" s="112">
        <f>AA15*AJ15</f>
        <v>0</v>
      </c>
      <c r="AT15" s="112">
        <f>AC15*AJ15</f>
        <v>0</v>
      </c>
      <c r="AU15" s="112">
        <f>AE15*AJ15</f>
        <v>0</v>
      </c>
      <c r="AV15" s="113">
        <f>AG15*AJ15</f>
        <v>0</v>
      </c>
    </row>
    <row r="16" spans="1:48" ht="15.5" x14ac:dyDescent="0.35">
      <c r="A16" s="282"/>
      <c r="B16" s="35" t="str">
        <f>' B_Populations'!$A$12</f>
        <v>10-14</v>
      </c>
      <c r="C16" s="170"/>
      <c r="D16" s="171"/>
      <c r="E16" s="114"/>
      <c r="F16" s="115"/>
      <c r="G16" s="115"/>
      <c r="H16" s="115"/>
      <c r="I16" s="115"/>
      <c r="J16" s="116"/>
      <c r="K16" s="116"/>
      <c r="L16" s="117"/>
      <c r="M16" s="37"/>
      <c r="N16" s="38">
        <f>' B_Populations'!B38</f>
        <v>0</v>
      </c>
      <c r="O16" s="109">
        <f>IF(N16=0,0,($C$16/$N$16)*100000)</f>
        <v>0</v>
      </c>
      <c r="P16" s="109">
        <f>' B_Populations'!D38</f>
        <v>0</v>
      </c>
      <c r="Q16" s="109">
        <f>IF(P16=0,0,($D$16/$P$16)*100000)</f>
        <v>0</v>
      </c>
      <c r="R16" s="109">
        <f>' B_Populations'!F38</f>
        <v>0</v>
      </c>
      <c r="S16" s="109">
        <f>IF(R16=0,0,($E$16/$R$16)*100000)</f>
        <v>0</v>
      </c>
      <c r="T16" s="109">
        <f>' B_Populations'!H38</f>
        <v>0</v>
      </c>
      <c r="U16" s="109">
        <f>IF(T16=0,0,($F$16/$T$16)*100000)</f>
        <v>0</v>
      </c>
      <c r="V16" s="109">
        <f>' B_Populations'!J38</f>
        <v>0</v>
      </c>
      <c r="W16" s="109">
        <f>IF(V16=0,0,($G$16/$V$16)*100000)</f>
        <v>0</v>
      </c>
      <c r="X16" s="109">
        <f>' B_Populations'!L38</f>
        <v>0</v>
      </c>
      <c r="Y16" s="109">
        <f>IF(X16=0,0,($H$16/$X$16)*100000)</f>
        <v>0</v>
      </c>
      <c r="Z16" s="109">
        <f>' B_Populations'!N38</f>
        <v>0</v>
      </c>
      <c r="AA16" s="109">
        <f>IF(Z16=0,0,($I$16/$Z$16)*100000)</f>
        <v>0</v>
      </c>
      <c r="AB16" s="109">
        <f>' B_Populations'!P38</f>
        <v>0</v>
      </c>
      <c r="AC16" s="109">
        <f>IF(AB16=0,0,($J$16/$AB$16)*100000)</f>
        <v>0</v>
      </c>
      <c r="AD16" s="109">
        <f>' B_Populations'!R38</f>
        <v>0</v>
      </c>
      <c r="AE16" s="109">
        <f>IF(AD16=0,0,($K$16/$AD$16)*100000)</f>
        <v>0</v>
      </c>
      <c r="AF16" s="109">
        <f>' B_Populations'!T38</f>
        <v>0</v>
      </c>
      <c r="AG16" s="39">
        <f>IF(AF16=0,0,($L$16/$AF$16)*100000)</f>
        <v>0</v>
      </c>
      <c r="AH16" s="37"/>
      <c r="AI16" s="40"/>
      <c r="AJ16" s="41"/>
      <c r="AL16" s="42" t="str">
        <f>' B_Populations'!$A$12</f>
        <v>10-14</v>
      </c>
      <c r="AM16" s="110">
        <f>O16*AJ16</f>
        <v>0</v>
      </c>
      <c r="AN16" s="111">
        <f>Q16*AJ16</f>
        <v>0</v>
      </c>
      <c r="AO16" s="111">
        <f>S16*AJ16</f>
        <v>0</v>
      </c>
      <c r="AP16" s="112">
        <f>U16*AJ16</f>
        <v>0</v>
      </c>
      <c r="AQ16" s="112">
        <f>W16*AJ16</f>
        <v>0</v>
      </c>
      <c r="AR16" s="112">
        <f>Y16*AJ16</f>
        <v>0</v>
      </c>
      <c r="AS16" s="112">
        <f>AA16*AJ16</f>
        <v>0</v>
      </c>
      <c r="AT16" s="112">
        <f>AC16*AJ16</f>
        <v>0</v>
      </c>
      <c r="AU16" s="112">
        <f>AE16*AJ16</f>
        <v>0</v>
      </c>
      <c r="AV16" s="113">
        <f>AG16*AJ16</f>
        <v>0</v>
      </c>
    </row>
    <row r="17" spans="1:48" ht="15.5" x14ac:dyDescent="0.35">
      <c r="A17" s="282"/>
      <c r="B17" s="35" t="str">
        <f>' B_Populations'!$A$13</f>
        <v>15-17</v>
      </c>
      <c r="C17" s="170"/>
      <c r="D17" s="171"/>
      <c r="E17" s="114"/>
      <c r="F17" s="115"/>
      <c r="G17" s="115"/>
      <c r="H17" s="115"/>
      <c r="I17" s="115"/>
      <c r="J17" s="116"/>
      <c r="K17" s="116"/>
      <c r="L17" s="117"/>
      <c r="M17" s="37"/>
      <c r="N17" s="38">
        <f>' B_Populations'!B39</f>
        <v>0</v>
      </c>
      <c r="O17" s="109">
        <f>IF(N17=0,0,($C$17/$N$17)*100000)</f>
        <v>0</v>
      </c>
      <c r="P17" s="109">
        <f>' B_Populations'!D39</f>
        <v>0</v>
      </c>
      <c r="Q17" s="109">
        <f>IF(P17=0,0,($D$17/$P$17)*100000)</f>
        <v>0</v>
      </c>
      <c r="R17" s="109">
        <f>' B_Populations'!F39</f>
        <v>0</v>
      </c>
      <c r="S17" s="109">
        <f>IF(R17=0,0,($E$17/$R$17)*100000)</f>
        <v>0</v>
      </c>
      <c r="T17" s="109">
        <f>' B_Populations'!H39</f>
        <v>0</v>
      </c>
      <c r="U17" s="109">
        <f>IF(T17=0,0,($F$17/$T$17)*100000)</f>
        <v>0</v>
      </c>
      <c r="V17" s="109">
        <f>' B_Populations'!J39</f>
        <v>0</v>
      </c>
      <c r="W17" s="109">
        <f>IF(V17=0,0,($G$17/$V$17)*100000)</f>
        <v>0</v>
      </c>
      <c r="X17" s="109">
        <f>' B_Populations'!L39</f>
        <v>0</v>
      </c>
      <c r="Y17" s="109">
        <f>IF(X17=0,0,($H$17/$X$17)*100000)</f>
        <v>0</v>
      </c>
      <c r="Z17" s="109">
        <f>' B_Populations'!N39</f>
        <v>0</v>
      </c>
      <c r="AA17" s="109">
        <f>IF(Z17=0,0,($I$17/$Z$17)*100000)</f>
        <v>0</v>
      </c>
      <c r="AB17" s="109">
        <f>' B_Populations'!P39</f>
        <v>0</v>
      </c>
      <c r="AC17" s="109">
        <f>IF(AB17=0,0,($J$17/$AB$17)*100000)</f>
        <v>0</v>
      </c>
      <c r="AD17" s="109">
        <f>' B_Populations'!R39</f>
        <v>0</v>
      </c>
      <c r="AE17" s="109">
        <f>IF(AD17=0,0,($K$17/$AD$17)*100000)</f>
        <v>0</v>
      </c>
      <c r="AF17" s="109">
        <f>' B_Populations'!T39</f>
        <v>0</v>
      </c>
      <c r="AG17" s="39">
        <f>IF(AF17=0,0,($L$17/$AF$17)*100000)</f>
        <v>0</v>
      </c>
      <c r="AH17" s="37"/>
      <c r="AI17" s="40"/>
      <c r="AJ17" s="41"/>
      <c r="AL17" s="42" t="str">
        <f>' B_Populations'!$A$13</f>
        <v>15-17</v>
      </c>
      <c r="AM17" s="110">
        <f>O17*AJ17</f>
        <v>0</v>
      </c>
      <c r="AN17" s="111">
        <f>Q17*AJ17</f>
        <v>0</v>
      </c>
      <c r="AO17" s="111">
        <f>S17*AJ17</f>
        <v>0</v>
      </c>
      <c r="AP17" s="112">
        <f>U17*AJ17</f>
        <v>0</v>
      </c>
      <c r="AQ17" s="112">
        <f>W17*AJ17</f>
        <v>0</v>
      </c>
      <c r="AR17" s="112">
        <f>Y17*AJ17</f>
        <v>0</v>
      </c>
      <c r="AS17" s="112">
        <f>AA17*AJ17</f>
        <v>0</v>
      </c>
      <c r="AT17" s="112">
        <f>AC17*AJ17</f>
        <v>0</v>
      </c>
      <c r="AU17" s="112">
        <f>AE17*AJ17</f>
        <v>0</v>
      </c>
      <c r="AV17" s="113">
        <f>AG17*AJ17</f>
        <v>0</v>
      </c>
    </row>
    <row r="18" spans="1:48" ht="15.5" x14ac:dyDescent="0.35">
      <c r="A18" s="282"/>
      <c r="B18" s="53" t="s">
        <v>148</v>
      </c>
      <c r="C18" s="174">
        <f t="shared" ref="C18:L18" si="3">SUM(C13:C17)</f>
        <v>0</v>
      </c>
      <c r="D18" s="174">
        <f t="shared" si="3"/>
        <v>0</v>
      </c>
      <c r="E18" s="174">
        <f t="shared" si="3"/>
        <v>0</v>
      </c>
      <c r="F18" s="174">
        <f t="shared" si="3"/>
        <v>0</v>
      </c>
      <c r="G18" s="174">
        <f t="shared" si="3"/>
        <v>0</v>
      </c>
      <c r="H18" s="174">
        <f t="shared" si="3"/>
        <v>0</v>
      </c>
      <c r="I18" s="174">
        <f t="shared" si="3"/>
        <v>0</v>
      </c>
      <c r="J18" s="174">
        <f t="shared" si="3"/>
        <v>0</v>
      </c>
      <c r="K18" s="174">
        <f t="shared" si="3"/>
        <v>0</v>
      </c>
      <c r="L18" s="179">
        <f t="shared" si="3"/>
        <v>0</v>
      </c>
      <c r="N18" s="46">
        <f t="shared" ref="N18:AG18" si="4">SUM(N13:N17)</f>
        <v>0</v>
      </c>
      <c r="O18" s="118">
        <f t="shared" si="4"/>
        <v>0</v>
      </c>
      <c r="P18" s="118">
        <f t="shared" si="4"/>
        <v>0</v>
      </c>
      <c r="Q18" s="118">
        <f t="shared" si="4"/>
        <v>0</v>
      </c>
      <c r="R18" s="118">
        <f t="shared" si="4"/>
        <v>0</v>
      </c>
      <c r="S18" s="118">
        <f t="shared" si="4"/>
        <v>0</v>
      </c>
      <c r="T18" s="118">
        <f t="shared" si="4"/>
        <v>0</v>
      </c>
      <c r="U18" s="118">
        <f t="shared" si="4"/>
        <v>0</v>
      </c>
      <c r="V18" s="118">
        <f t="shared" si="4"/>
        <v>0</v>
      </c>
      <c r="W18" s="118">
        <f t="shared" si="4"/>
        <v>0</v>
      </c>
      <c r="X18" s="118">
        <f t="shared" si="4"/>
        <v>0</v>
      </c>
      <c r="Y18" s="118">
        <f t="shared" si="4"/>
        <v>0</v>
      </c>
      <c r="Z18" s="118">
        <f t="shared" si="4"/>
        <v>0</v>
      </c>
      <c r="AA18" s="118">
        <f t="shared" si="4"/>
        <v>0</v>
      </c>
      <c r="AB18" s="118">
        <f t="shared" si="4"/>
        <v>0</v>
      </c>
      <c r="AC18" s="118">
        <f t="shared" si="4"/>
        <v>0</v>
      </c>
      <c r="AD18" s="118">
        <f t="shared" si="4"/>
        <v>0</v>
      </c>
      <c r="AE18" s="118">
        <f t="shared" si="4"/>
        <v>0</v>
      </c>
      <c r="AF18" s="118">
        <f t="shared" si="4"/>
        <v>0</v>
      </c>
      <c r="AG18" s="57">
        <f t="shared" si="4"/>
        <v>0</v>
      </c>
      <c r="AI18" s="58"/>
      <c r="AJ18" s="59"/>
      <c r="AL18" s="49" t="s">
        <v>148</v>
      </c>
      <c r="AM18" s="119">
        <f t="shared" ref="AM18:AV18" si="5">SUM(AM13:AM17)</f>
        <v>0</v>
      </c>
      <c r="AN18" s="120">
        <f t="shared" si="5"/>
        <v>0</v>
      </c>
      <c r="AO18" s="121">
        <f t="shared" si="5"/>
        <v>0</v>
      </c>
      <c r="AP18" s="123">
        <f t="shared" si="5"/>
        <v>0</v>
      </c>
      <c r="AQ18" s="123">
        <f t="shared" si="5"/>
        <v>0</v>
      </c>
      <c r="AR18" s="123">
        <f t="shared" si="5"/>
        <v>0</v>
      </c>
      <c r="AS18" s="123">
        <f t="shared" si="5"/>
        <v>0</v>
      </c>
      <c r="AT18" s="123">
        <f t="shared" si="5"/>
        <v>0</v>
      </c>
      <c r="AU18" s="123">
        <f t="shared" si="5"/>
        <v>0</v>
      </c>
      <c r="AV18" s="124">
        <f t="shared" si="5"/>
        <v>0</v>
      </c>
    </row>
    <row r="19" spans="1:48" x14ac:dyDescent="0.45">
      <c r="B19" s="51"/>
      <c r="L19" s="52"/>
      <c r="N19" s="20"/>
      <c r="O19" s="93"/>
      <c r="P19" s="93"/>
      <c r="Q19" s="93"/>
      <c r="R19" s="93"/>
      <c r="S19" s="93"/>
      <c r="T19" s="93"/>
      <c r="U19" s="93"/>
      <c r="V19" s="93"/>
      <c r="W19" s="93"/>
      <c r="X19" s="93"/>
      <c r="Y19" s="93"/>
      <c r="Z19" s="93"/>
      <c r="AA19" s="93"/>
      <c r="AB19" s="93"/>
      <c r="AC19" s="93"/>
      <c r="AD19" s="93"/>
      <c r="AE19" s="93"/>
      <c r="AF19" s="93"/>
      <c r="AG19" s="21"/>
      <c r="AI19" s="22"/>
      <c r="AJ19" s="23"/>
      <c r="AL19" s="24"/>
      <c r="AV19" s="94"/>
    </row>
    <row r="20" spans="1:48" x14ac:dyDescent="0.45">
      <c r="B20" s="60"/>
      <c r="C20" s="129"/>
      <c r="D20" s="130" t="s">
        <v>135</v>
      </c>
      <c r="E20" s="130"/>
      <c r="F20" s="131" t="s">
        <v>136</v>
      </c>
      <c r="G20" s="131"/>
      <c r="H20" s="131"/>
      <c r="I20" s="131"/>
      <c r="J20" s="131"/>
      <c r="K20" s="131"/>
      <c r="L20" s="132"/>
      <c r="N20" s="20"/>
      <c r="O20" s="93"/>
      <c r="P20" s="93"/>
      <c r="Q20" s="93"/>
      <c r="R20" s="93"/>
      <c r="S20" s="93"/>
      <c r="T20" s="93"/>
      <c r="U20" s="93"/>
      <c r="V20" s="93"/>
      <c r="W20" s="93"/>
      <c r="X20" s="93"/>
      <c r="Y20" s="93"/>
      <c r="Z20" s="93"/>
      <c r="AA20" s="93"/>
      <c r="AB20" s="93"/>
      <c r="AC20" s="93"/>
      <c r="AD20" s="93"/>
      <c r="AE20" s="93"/>
      <c r="AF20" s="93"/>
      <c r="AG20" s="21"/>
      <c r="AI20" s="22"/>
      <c r="AJ20" s="23"/>
      <c r="AL20" s="24"/>
      <c r="AM20" s="6" t="s">
        <v>137</v>
      </c>
      <c r="AV20" s="94"/>
    </row>
    <row r="21" spans="1:48" ht="46.5" x14ac:dyDescent="0.35">
      <c r="A21" s="283" t="s">
        <v>153</v>
      </c>
      <c r="B21" s="26" t="s">
        <v>109</v>
      </c>
      <c r="C21" s="95" t="s">
        <v>154</v>
      </c>
      <c r="D21" s="96" t="s">
        <v>155</v>
      </c>
      <c r="E21" s="96" t="s">
        <v>156</v>
      </c>
      <c r="F21" s="97" t="str">
        <f>' B_Populations'!$H$8</f>
        <v>White-Not Hispanic</v>
      </c>
      <c r="G21" s="97" t="str">
        <f>' B_Populations'!$J$8</f>
        <v>Hispanic</v>
      </c>
      <c r="H21" s="97" t="str">
        <f>' B_Populations'!$L$8</f>
        <v>Black-Not Hispanic</v>
      </c>
      <c r="I21" s="97" t="str">
        <f>' B_Populations'!$N$8</f>
        <v>Asian</v>
      </c>
      <c r="J21" s="97" t="str">
        <f>' B_Populations'!$P$8</f>
        <v>American Indian/Alaska Native</v>
      </c>
      <c r="K21" s="97" t="str">
        <f>' B_Populations'!$R$8</f>
        <v>Other</v>
      </c>
      <c r="L21" s="98" t="str">
        <f>' B_Populations'!$T$8</f>
        <v>Other</v>
      </c>
      <c r="M21" s="28"/>
      <c r="N21" s="29" t="s">
        <v>142</v>
      </c>
      <c r="O21" s="99" t="s">
        <v>143</v>
      </c>
      <c r="P21" s="99" t="s">
        <v>144</v>
      </c>
      <c r="Q21" s="99" t="s">
        <v>143</v>
      </c>
      <c r="R21" s="99" t="s">
        <v>145</v>
      </c>
      <c r="S21" s="99" t="s">
        <v>143</v>
      </c>
      <c r="T21" s="99" t="str">
        <f>' B_Populations'!$H$8</f>
        <v>White-Not Hispanic</v>
      </c>
      <c r="U21" s="99" t="s">
        <v>143</v>
      </c>
      <c r="V21" s="99" t="str">
        <f>' B_Populations'!$J$8</f>
        <v>Hispanic</v>
      </c>
      <c r="W21" s="99" t="s">
        <v>143</v>
      </c>
      <c r="X21" s="99" t="str">
        <f>' B_Populations'!$L$8</f>
        <v>Black-Not Hispanic</v>
      </c>
      <c r="Y21" s="99" t="s">
        <v>143</v>
      </c>
      <c r="Z21" s="99" t="str">
        <f>' B_Populations'!$N$8</f>
        <v>Asian</v>
      </c>
      <c r="AA21" s="99" t="s">
        <v>143</v>
      </c>
      <c r="AB21" s="99" t="str">
        <f>' B_Populations'!$P$8</f>
        <v>American Indian/Alaska Native</v>
      </c>
      <c r="AC21" s="99" t="s">
        <v>143</v>
      </c>
      <c r="AD21" s="99" t="str">
        <f>' B_Populations'!$R$8</f>
        <v>Other</v>
      </c>
      <c r="AE21" s="99" t="s">
        <v>143</v>
      </c>
      <c r="AF21" s="99" t="str">
        <f>' B_Populations'!$T$8</f>
        <v>Other</v>
      </c>
      <c r="AG21" s="30" t="s">
        <v>143</v>
      </c>
      <c r="AH21" s="28"/>
      <c r="AI21" s="55" t="s">
        <v>146</v>
      </c>
      <c r="AJ21" s="56" t="s">
        <v>147</v>
      </c>
      <c r="AL21" s="33" t="s">
        <v>109</v>
      </c>
      <c r="AM21" s="100" t="s">
        <v>110</v>
      </c>
      <c r="AN21" s="101" t="s">
        <v>111</v>
      </c>
      <c r="AO21" s="101" t="s">
        <v>112</v>
      </c>
      <c r="AP21" s="97" t="str">
        <f>' B_Populations'!$H$8</f>
        <v>White-Not Hispanic</v>
      </c>
      <c r="AQ21" s="97" t="str">
        <f>' B_Populations'!$J$8</f>
        <v>Hispanic</v>
      </c>
      <c r="AR21" s="97" t="str">
        <f>' B_Populations'!$L$8</f>
        <v>Black-Not Hispanic</v>
      </c>
      <c r="AS21" s="97" t="str">
        <f>' B_Populations'!$N$8</f>
        <v>Asian</v>
      </c>
      <c r="AT21" s="97" t="str">
        <f>' B_Populations'!$P$8</f>
        <v>American Indian/Alaska Native</v>
      </c>
      <c r="AU21" s="97" t="str">
        <f>' B_Populations'!$R$8</f>
        <v>Other</v>
      </c>
      <c r="AV21" s="102" t="str">
        <f>' B_Populations'!$T$8</f>
        <v>Other</v>
      </c>
    </row>
    <row r="22" spans="1:48" ht="15.5" x14ac:dyDescent="0.35">
      <c r="A22" s="283"/>
      <c r="B22" s="35" t="str">
        <f>' B_Populations'!$A$9</f>
        <v>&lt;1</v>
      </c>
      <c r="C22" s="103"/>
      <c r="D22" s="104"/>
      <c r="E22" s="105"/>
      <c r="F22" s="106"/>
      <c r="G22" s="106"/>
      <c r="H22" s="106"/>
      <c r="I22" s="106"/>
      <c r="J22" s="107"/>
      <c r="K22" s="107"/>
      <c r="L22" s="108"/>
      <c r="M22" s="37"/>
      <c r="N22" s="38">
        <f>' B_Populations'!B35</f>
        <v>0</v>
      </c>
      <c r="O22" s="109">
        <f>IF(N22=0,0,($C$22/$N$22)*100000)</f>
        <v>0</v>
      </c>
      <c r="P22" s="109">
        <f>' B_Populations'!D35</f>
        <v>0</v>
      </c>
      <c r="Q22" s="109">
        <f>IF(P22=0,0,($D$22/$P$22)*100000)</f>
        <v>0</v>
      </c>
      <c r="R22" s="109">
        <f>' B_Populations'!F35</f>
        <v>0</v>
      </c>
      <c r="S22" s="109">
        <f>IF(R22=0,0,($E$22/$R$22)*100000)</f>
        <v>0</v>
      </c>
      <c r="T22" s="109">
        <f>' B_Populations'!H35</f>
        <v>0</v>
      </c>
      <c r="U22" s="109">
        <f>IF(T22=0,0,($F$22/$T$22)*100000)</f>
        <v>0</v>
      </c>
      <c r="V22" s="109">
        <f>' B_Populations'!J35</f>
        <v>0</v>
      </c>
      <c r="W22" s="109">
        <f>IF(V22=0,0,($G$22/$V$22)*100000)</f>
        <v>0</v>
      </c>
      <c r="X22" s="109">
        <f>' B_Populations'!L35</f>
        <v>0</v>
      </c>
      <c r="Y22" s="109">
        <f>IF(X22=0,0,($H$22/$X$22)*100000)</f>
        <v>0</v>
      </c>
      <c r="Z22" s="109">
        <f>' B_Populations'!N35</f>
        <v>0</v>
      </c>
      <c r="AA22" s="109">
        <f>IF(Z22=0,0,($I$22/$Z$22)*100000)</f>
        <v>0</v>
      </c>
      <c r="AB22" s="109">
        <f>' B_Populations'!P35</f>
        <v>0</v>
      </c>
      <c r="AC22" s="109">
        <f>IF(AB22=0,0,($J$22/$AB$22)*100000)</f>
        <v>0</v>
      </c>
      <c r="AD22" s="109">
        <f>' B_Populations'!R35</f>
        <v>0</v>
      </c>
      <c r="AE22" s="109">
        <f>IF(AD22=0,0,($K$22/$AD$22)*100000)</f>
        <v>0</v>
      </c>
      <c r="AF22" s="109">
        <f>' B_Populations'!T35</f>
        <v>0</v>
      </c>
      <c r="AG22" s="39">
        <f>IF(AF22=0,0,($L$22/$AF$22)*100000)</f>
        <v>0</v>
      </c>
      <c r="AH22" s="37"/>
      <c r="AI22" s="40"/>
      <c r="AJ22" s="41"/>
      <c r="AL22" s="42" t="str">
        <f>' B_Populations'!$A$9</f>
        <v>&lt;1</v>
      </c>
      <c r="AM22" s="110">
        <f>O22*AJ22</f>
        <v>0</v>
      </c>
      <c r="AN22" s="111">
        <f>Q22*AJ22</f>
        <v>0</v>
      </c>
      <c r="AO22" s="111">
        <f>S22*AJ22</f>
        <v>0</v>
      </c>
      <c r="AP22" s="112">
        <f>U22*AJ22</f>
        <v>0</v>
      </c>
      <c r="AQ22" s="112">
        <f>W22*AJ22</f>
        <v>0</v>
      </c>
      <c r="AR22" s="112">
        <f>Y22*AJ22</f>
        <v>0</v>
      </c>
      <c r="AS22" s="112">
        <f>AA22*AJ22</f>
        <v>0</v>
      </c>
      <c r="AT22" s="112">
        <f>AC22*AJ22</f>
        <v>0</v>
      </c>
      <c r="AU22" s="112">
        <f>AE22*AJ22</f>
        <v>0</v>
      </c>
      <c r="AV22" s="113">
        <f>AG22*AJ22</f>
        <v>0</v>
      </c>
    </row>
    <row r="23" spans="1:48" ht="15.5" x14ac:dyDescent="0.35">
      <c r="A23" s="283"/>
      <c r="B23" s="44" t="str">
        <f>' B_Populations'!$A$10</f>
        <v>1-4</v>
      </c>
      <c r="C23" s="170"/>
      <c r="D23" s="171"/>
      <c r="E23" s="114"/>
      <c r="F23" s="115"/>
      <c r="G23" s="115"/>
      <c r="H23" s="115"/>
      <c r="I23" s="115"/>
      <c r="J23" s="116"/>
      <c r="K23" s="116"/>
      <c r="L23" s="117"/>
      <c r="M23" s="37"/>
      <c r="N23" s="38">
        <f>' B_Populations'!B36</f>
        <v>0</v>
      </c>
      <c r="O23" s="109">
        <f>IF(N23=0,0,($C$23/$N$23)*100000)</f>
        <v>0</v>
      </c>
      <c r="P23" s="109">
        <f>' B_Populations'!D36</f>
        <v>0</v>
      </c>
      <c r="Q23" s="109">
        <f>IF(P23=0,0,($D$23/$P$23)*100000)</f>
        <v>0</v>
      </c>
      <c r="R23" s="109">
        <f>' B_Populations'!F36</f>
        <v>0</v>
      </c>
      <c r="S23" s="109">
        <f>IF(R23=0,0,($E$23/$R$23)*100000)</f>
        <v>0</v>
      </c>
      <c r="T23" s="109">
        <f>' B_Populations'!H36</f>
        <v>0</v>
      </c>
      <c r="U23" s="109">
        <f>IF(T23=0,0,($F$23/$T$23)*100000)</f>
        <v>0</v>
      </c>
      <c r="V23" s="109">
        <f>' B_Populations'!J36</f>
        <v>0</v>
      </c>
      <c r="W23" s="109">
        <f>IF(V23=0,0,($G$23/$V$23)*100000)</f>
        <v>0</v>
      </c>
      <c r="X23" s="109">
        <f>' B_Populations'!L36</f>
        <v>0</v>
      </c>
      <c r="Y23" s="109">
        <f>IF(X23=0,0,($H$23/$X$23)*100000)</f>
        <v>0</v>
      </c>
      <c r="Z23" s="109">
        <f>' B_Populations'!N36</f>
        <v>0</v>
      </c>
      <c r="AA23" s="109">
        <f>IF(Z23=0,0,($I$23/$Z$23)*100000)</f>
        <v>0</v>
      </c>
      <c r="AB23" s="109">
        <f>' B_Populations'!P36</f>
        <v>0</v>
      </c>
      <c r="AC23" s="109">
        <f>IF(AB23=0,0,($J$23/$AB$23)*100000)</f>
        <v>0</v>
      </c>
      <c r="AD23" s="109">
        <f>' B_Populations'!R36</f>
        <v>0</v>
      </c>
      <c r="AE23" s="109">
        <f>IF(AD23=0,0,($K$23/$AD$23)*100000)</f>
        <v>0</v>
      </c>
      <c r="AF23" s="109">
        <f>' B_Populations'!T36</f>
        <v>0</v>
      </c>
      <c r="AG23" s="39">
        <f>IF(AF23=0,0,($L$23/$AF$23)*100000)</f>
        <v>0</v>
      </c>
      <c r="AH23" s="37"/>
      <c r="AI23" s="40"/>
      <c r="AJ23" s="41"/>
      <c r="AL23" s="45" t="str">
        <f>' B_Populations'!$A$10</f>
        <v>1-4</v>
      </c>
      <c r="AM23" s="110">
        <f>O23*AJ23</f>
        <v>0</v>
      </c>
      <c r="AN23" s="111">
        <f>Q23*AJ23</f>
        <v>0</v>
      </c>
      <c r="AO23" s="111">
        <f>S23*AJ23</f>
        <v>0</v>
      </c>
      <c r="AP23" s="112">
        <f>U23*AJ23</f>
        <v>0</v>
      </c>
      <c r="AQ23" s="112">
        <f>W23*AJ23</f>
        <v>0</v>
      </c>
      <c r="AR23" s="112">
        <f>Y23*AJ23</f>
        <v>0</v>
      </c>
      <c r="AS23" s="112">
        <f>AA23*AJ23</f>
        <v>0</v>
      </c>
      <c r="AT23" s="112">
        <f>AC23*AJ23</f>
        <v>0</v>
      </c>
      <c r="AU23" s="112">
        <f>AE23*AJ23</f>
        <v>0</v>
      </c>
      <c r="AV23" s="113">
        <f>AG23*AJ23</f>
        <v>0</v>
      </c>
    </row>
    <row r="24" spans="1:48" ht="15.5" x14ac:dyDescent="0.35">
      <c r="A24" s="283"/>
      <c r="B24" s="35" t="str">
        <f>' B_Populations'!$A$11</f>
        <v>5-9</v>
      </c>
      <c r="C24" s="170"/>
      <c r="D24" s="171"/>
      <c r="E24" s="114"/>
      <c r="F24" s="115"/>
      <c r="G24" s="115"/>
      <c r="H24" s="115"/>
      <c r="I24" s="115"/>
      <c r="J24" s="116"/>
      <c r="K24" s="116"/>
      <c r="L24" s="117"/>
      <c r="M24" s="37"/>
      <c r="N24" s="38">
        <f>' B_Populations'!B37</f>
        <v>0</v>
      </c>
      <c r="O24" s="109">
        <f>IF(N24=0,0,($C$24/$N$24)*100000)</f>
        <v>0</v>
      </c>
      <c r="P24" s="109">
        <f>' B_Populations'!D37</f>
        <v>0</v>
      </c>
      <c r="Q24" s="109">
        <f>IF(P24=0,0,($D$24/$P$24)*100000)</f>
        <v>0</v>
      </c>
      <c r="R24" s="109">
        <f>' B_Populations'!F37</f>
        <v>0</v>
      </c>
      <c r="S24" s="109">
        <f>IF(R24=0,0,($E$24/$R$24)*100000)</f>
        <v>0</v>
      </c>
      <c r="T24" s="109">
        <f>' B_Populations'!H37</f>
        <v>0</v>
      </c>
      <c r="U24" s="109">
        <f>IF(T24=0,0,($F$24/$T$24)*100000)</f>
        <v>0</v>
      </c>
      <c r="V24" s="109">
        <f>' B_Populations'!J37</f>
        <v>0</v>
      </c>
      <c r="W24" s="109">
        <f>IF(V24=0,0,($G$24/$V$24)*100000)</f>
        <v>0</v>
      </c>
      <c r="X24" s="109">
        <f>' B_Populations'!L37</f>
        <v>0</v>
      </c>
      <c r="Y24" s="109">
        <f>IF(X24=0,0,($H$24/$X$24)*100000)</f>
        <v>0</v>
      </c>
      <c r="Z24" s="109">
        <f>' B_Populations'!N37</f>
        <v>0</v>
      </c>
      <c r="AA24" s="109">
        <f>IF(Z24=0,0,($I$24/$Z$24)*100000)</f>
        <v>0</v>
      </c>
      <c r="AB24" s="109">
        <f>' B_Populations'!P37</f>
        <v>0</v>
      </c>
      <c r="AC24" s="109">
        <f>IF(AB24=0,0,($J$24/$AB$24)*100000)</f>
        <v>0</v>
      </c>
      <c r="AD24" s="109">
        <f>' B_Populations'!R37</f>
        <v>0</v>
      </c>
      <c r="AE24" s="109">
        <f>IF(AD24=0,0,($K$24/$AD$24)*100000)</f>
        <v>0</v>
      </c>
      <c r="AF24" s="109">
        <f>' B_Populations'!T37</f>
        <v>0</v>
      </c>
      <c r="AG24" s="39">
        <f>IF(AF24=0,0,($L$24/$AF$24)*100000)</f>
        <v>0</v>
      </c>
      <c r="AH24" s="37"/>
      <c r="AI24" s="40"/>
      <c r="AJ24" s="41"/>
      <c r="AL24" s="42" t="str">
        <f>' B_Populations'!$A$11</f>
        <v>5-9</v>
      </c>
      <c r="AM24" s="110">
        <f>O24*AJ24</f>
        <v>0</v>
      </c>
      <c r="AN24" s="111">
        <f>Q24*AJ24</f>
        <v>0</v>
      </c>
      <c r="AO24" s="111">
        <f>S24*AJ24</f>
        <v>0</v>
      </c>
      <c r="AP24" s="112">
        <f>U24*AJ24</f>
        <v>0</v>
      </c>
      <c r="AQ24" s="112">
        <f>W24*AJ24</f>
        <v>0</v>
      </c>
      <c r="AR24" s="112">
        <f>Y24*AJ24</f>
        <v>0</v>
      </c>
      <c r="AS24" s="112">
        <f>AA24*AJ24</f>
        <v>0</v>
      </c>
      <c r="AT24" s="112">
        <f>AC24*AJ24</f>
        <v>0</v>
      </c>
      <c r="AU24" s="112">
        <f>AE24*AJ24</f>
        <v>0</v>
      </c>
      <c r="AV24" s="113">
        <f>AG24*AJ24</f>
        <v>0</v>
      </c>
    </row>
    <row r="25" spans="1:48" ht="15.5" x14ac:dyDescent="0.35">
      <c r="A25" s="283"/>
      <c r="B25" s="35" t="str">
        <f>' B_Populations'!$A$12</f>
        <v>10-14</v>
      </c>
      <c r="C25" s="170"/>
      <c r="D25" s="171"/>
      <c r="E25" s="114"/>
      <c r="F25" s="115"/>
      <c r="G25" s="115"/>
      <c r="H25" s="115"/>
      <c r="I25" s="115"/>
      <c r="J25" s="116"/>
      <c r="K25" s="116"/>
      <c r="L25" s="117"/>
      <c r="M25" s="37"/>
      <c r="N25" s="38">
        <f>' B_Populations'!B38</f>
        <v>0</v>
      </c>
      <c r="O25" s="109">
        <f>IF(N25=0,0,($C$25/$N$25)*100000)</f>
        <v>0</v>
      </c>
      <c r="P25" s="109">
        <f>' B_Populations'!D38</f>
        <v>0</v>
      </c>
      <c r="Q25" s="109">
        <f>IF(P25=0,0,($D$25/$P$25)*100000)</f>
        <v>0</v>
      </c>
      <c r="R25" s="109">
        <f>' B_Populations'!F38</f>
        <v>0</v>
      </c>
      <c r="S25" s="109">
        <f>IF(R25=0,0,($E$25/$R$25)*100000)</f>
        <v>0</v>
      </c>
      <c r="T25" s="109">
        <f>' B_Populations'!H38</f>
        <v>0</v>
      </c>
      <c r="U25" s="109">
        <f>IF(T25=0,0,($F$25/$T$25)*100000)</f>
        <v>0</v>
      </c>
      <c r="V25" s="109">
        <f>' B_Populations'!J38</f>
        <v>0</v>
      </c>
      <c r="W25" s="109">
        <f>IF(V25=0,0,($G$25/$V$25)*100000)</f>
        <v>0</v>
      </c>
      <c r="X25" s="109">
        <f>' B_Populations'!L38</f>
        <v>0</v>
      </c>
      <c r="Y25" s="109">
        <f>IF(X25=0,0,($H$25/$X$25)*100000)</f>
        <v>0</v>
      </c>
      <c r="Z25" s="109">
        <f>' B_Populations'!N38</f>
        <v>0</v>
      </c>
      <c r="AA25" s="109">
        <f>IF(Z25=0,0,($I$25/$Z$25)*100000)</f>
        <v>0</v>
      </c>
      <c r="AB25" s="109">
        <f>' B_Populations'!P38</f>
        <v>0</v>
      </c>
      <c r="AC25" s="109">
        <f>IF(AB25=0,0,($J$25/$AB$25)*100000)</f>
        <v>0</v>
      </c>
      <c r="AD25" s="109">
        <f>' B_Populations'!R38</f>
        <v>0</v>
      </c>
      <c r="AE25" s="109">
        <f>IF(AD25=0,0,($K$25/$AD$25)*100000)</f>
        <v>0</v>
      </c>
      <c r="AF25" s="109">
        <f>' B_Populations'!T38</f>
        <v>0</v>
      </c>
      <c r="AG25" s="39">
        <f>IF(AF25=0,0,($L$25/$AF$25)*100000)</f>
        <v>0</v>
      </c>
      <c r="AH25" s="37"/>
      <c r="AI25" s="40"/>
      <c r="AJ25" s="41"/>
      <c r="AL25" s="42" t="str">
        <f>' B_Populations'!$A$12</f>
        <v>10-14</v>
      </c>
      <c r="AM25" s="110">
        <f>O25*AJ25</f>
        <v>0</v>
      </c>
      <c r="AN25" s="111">
        <f>Q25*AJ25</f>
        <v>0</v>
      </c>
      <c r="AO25" s="111">
        <f>S25*AJ25</f>
        <v>0</v>
      </c>
      <c r="AP25" s="112">
        <f>U25*AJ25</f>
        <v>0</v>
      </c>
      <c r="AQ25" s="112">
        <f>W25*AJ25</f>
        <v>0</v>
      </c>
      <c r="AR25" s="112">
        <f>Y25*AJ25</f>
        <v>0</v>
      </c>
      <c r="AS25" s="112">
        <f>AA25*AJ25</f>
        <v>0</v>
      </c>
      <c r="AT25" s="112">
        <f>AC25*AJ25</f>
        <v>0</v>
      </c>
      <c r="AU25" s="112">
        <f>AE25*AJ25</f>
        <v>0</v>
      </c>
      <c r="AV25" s="113">
        <f>AG25*AJ25</f>
        <v>0</v>
      </c>
    </row>
    <row r="26" spans="1:48" ht="15.5" x14ac:dyDescent="0.35">
      <c r="A26" s="283"/>
      <c r="B26" s="35" t="str">
        <f>' B_Populations'!$A$13</f>
        <v>15-17</v>
      </c>
      <c r="C26" s="170"/>
      <c r="D26" s="171"/>
      <c r="E26" s="114"/>
      <c r="F26" s="115"/>
      <c r="G26" s="115"/>
      <c r="H26" s="115"/>
      <c r="I26" s="115"/>
      <c r="J26" s="116"/>
      <c r="K26" s="116"/>
      <c r="L26" s="117"/>
      <c r="M26" s="37"/>
      <c r="N26" s="38">
        <f>' B_Populations'!B39</f>
        <v>0</v>
      </c>
      <c r="O26" s="109">
        <f>IF(N26=0,0,($C$26/$N$26)*100000)</f>
        <v>0</v>
      </c>
      <c r="P26" s="109">
        <f>' B_Populations'!D39</f>
        <v>0</v>
      </c>
      <c r="Q26" s="109">
        <f>IF(P26=0,0,($D$26/$P$26)*100000)</f>
        <v>0</v>
      </c>
      <c r="R26" s="109">
        <f>' B_Populations'!F39</f>
        <v>0</v>
      </c>
      <c r="S26" s="109">
        <f>IF(R26=0,0,($E$26/$R$26)*100000)</f>
        <v>0</v>
      </c>
      <c r="T26" s="109">
        <f>' B_Populations'!H39</f>
        <v>0</v>
      </c>
      <c r="U26" s="109">
        <f>IF(T26=0,0,($F$26/$T$26)*100000)</f>
        <v>0</v>
      </c>
      <c r="V26" s="109">
        <f>' B_Populations'!J39</f>
        <v>0</v>
      </c>
      <c r="W26" s="109">
        <f>IF(V26=0,0,($G$26/$V$26)*100000)</f>
        <v>0</v>
      </c>
      <c r="X26" s="109">
        <f>' B_Populations'!L39</f>
        <v>0</v>
      </c>
      <c r="Y26" s="109">
        <f>IF(X26=0,0,($H$26/$X$26)*100000)</f>
        <v>0</v>
      </c>
      <c r="Z26" s="109">
        <f>' B_Populations'!N39</f>
        <v>0</v>
      </c>
      <c r="AA26" s="109">
        <f>IF(Z26=0,0,($I$26/$Z$26)*100000)</f>
        <v>0</v>
      </c>
      <c r="AB26" s="109">
        <f>' B_Populations'!P39</f>
        <v>0</v>
      </c>
      <c r="AC26" s="109">
        <f>IF(AB26=0,0,($J$26/$AB$26)*100000)</f>
        <v>0</v>
      </c>
      <c r="AD26" s="109">
        <f>' B_Populations'!R39</f>
        <v>0</v>
      </c>
      <c r="AE26" s="109">
        <f>IF(AD26=0,0,($K$26/$AD$26)*100000)</f>
        <v>0</v>
      </c>
      <c r="AF26" s="109">
        <f>' B_Populations'!T39</f>
        <v>0</v>
      </c>
      <c r="AG26" s="39">
        <f>IF(AF26=0,0,($L$26/$AF$26)*100000)</f>
        <v>0</v>
      </c>
      <c r="AH26" s="37"/>
      <c r="AI26" s="40"/>
      <c r="AJ26" s="41"/>
      <c r="AL26" s="42" t="str">
        <f>' B_Populations'!$A$13</f>
        <v>15-17</v>
      </c>
      <c r="AM26" s="110">
        <f>O26*AJ26</f>
        <v>0</v>
      </c>
      <c r="AN26" s="111">
        <f>Q26*AJ26</f>
        <v>0</v>
      </c>
      <c r="AO26" s="111">
        <f>S26*AJ26</f>
        <v>0</v>
      </c>
      <c r="AP26" s="112">
        <f>U26*AJ26</f>
        <v>0</v>
      </c>
      <c r="AQ26" s="112">
        <f>W26*AJ26</f>
        <v>0</v>
      </c>
      <c r="AR26" s="112">
        <f>Y26*AJ26</f>
        <v>0</v>
      </c>
      <c r="AS26" s="112">
        <f>AA26*AJ26</f>
        <v>0</v>
      </c>
      <c r="AT26" s="112">
        <f>AC26*AJ26</f>
        <v>0</v>
      </c>
      <c r="AU26" s="112">
        <f>AE26*AJ26</f>
        <v>0</v>
      </c>
      <c r="AV26" s="113">
        <f>AG26*AJ26</f>
        <v>0</v>
      </c>
    </row>
    <row r="27" spans="1:48" ht="16" thickBot="1" x14ac:dyDescent="0.4">
      <c r="A27" s="283"/>
      <c r="B27" s="62" t="s">
        <v>148</v>
      </c>
      <c r="C27" s="180">
        <f t="shared" ref="C27:L27" si="6">SUM(C22:C26)</f>
        <v>0</v>
      </c>
      <c r="D27" s="180">
        <f t="shared" si="6"/>
        <v>0</v>
      </c>
      <c r="E27" s="180">
        <f t="shared" si="6"/>
        <v>0</v>
      </c>
      <c r="F27" s="180">
        <f t="shared" si="6"/>
        <v>0</v>
      </c>
      <c r="G27" s="180">
        <f t="shared" si="6"/>
        <v>0</v>
      </c>
      <c r="H27" s="180">
        <f t="shared" si="6"/>
        <v>0</v>
      </c>
      <c r="I27" s="180">
        <f t="shared" si="6"/>
        <v>0</v>
      </c>
      <c r="J27" s="180">
        <f t="shared" si="6"/>
        <v>0</v>
      </c>
      <c r="K27" s="180">
        <f t="shared" si="6"/>
        <v>0</v>
      </c>
      <c r="L27" s="181">
        <f t="shared" si="6"/>
        <v>0</v>
      </c>
      <c r="N27" s="63">
        <f t="shared" ref="N27:AG27" si="7">SUM(N22:N26)</f>
        <v>0</v>
      </c>
      <c r="O27" s="133">
        <f t="shared" si="7"/>
        <v>0</v>
      </c>
      <c r="P27" s="133">
        <f t="shared" si="7"/>
        <v>0</v>
      </c>
      <c r="Q27" s="133">
        <f t="shared" si="7"/>
        <v>0</v>
      </c>
      <c r="R27" s="133">
        <f t="shared" si="7"/>
        <v>0</v>
      </c>
      <c r="S27" s="133">
        <f t="shared" si="7"/>
        <v>0</v>
      </c>
      <c r="T27" s="133">
        <f t="shared" si="7"/>
        <v>0</v>
      </c>
      <c r="U27" s="133">
        <f t="shared" si="7"/>
        <v>0</v>
      </c>
      <c r="V27" s="133">
        <f t="shared" si="7"/>
        <v>0</v>
      </c>
      <c r="W27" s="133">
        <f t="shared" si="7"/>
        <v>0</v>
      </c>
      <c r="X27" s="133">
        <f t="shared" si="7"/>
        <v>0</v>
      </c>
      <c r="Y27" s="133">
        <f t="shared" si="7"/>
        <v>0</v>
      </c>
      <c r="Z27" s="133">
        <f t="shared" si="7"/>
        <v>0</v>
      </c>
      <c r="AA27" s="133">
        <f t="shared" si="7"/>
        <v>0</v>
      </c>
      <c r="AB27" s="133">
        <f t="shared" si="7"/>
        <v>0</v>
      </c>
      <c r="AC27" s="133">
        <f t="shared" si="7"/>
        <v>0</v>
      </c>
      <c r="AD27" s="133">
        <f t="shared" si="7"/>
        <v>0</v>
      </c>
      <c r="AE27" s="133">
        <f t="shared" si="7"/>
        <v>0</v>
      </c>
      <c r="AF27" s="133">
        <f t="shared" si="7"/>
        <v>0</v>
      </c>
      <c r="AG27" s="64">
        <f t="shared" si="7"/>
        <v>0</v>
      </c>
      <c r="AI27" s="65"/>
      <c r="AJ27" s="66"/>
      <c r="AL27" s="67" t="s">
        <v>148</v>
      </c>
      <c r="AM27" s="134">
        <f t="shared" ref="AM27:AV27" si="8">SUM(AM22:AM26)</f>
        <v>0</v>
      </c>
      <c r="AN27" s="135">
        <f t="shared" si="8"/>
        <v>0</v>
      </c>
      <c r="AO27" s="136">
        <f t="shared" si="8"/>
        <v>0</v>
      </c>
      <c r="AP27" s="137">
        <f t="shared" si="8"/>
        <v>0</v>
      </c>
      <c r="AQ27" s="137">
        <f t="shared" si="8"/>
        <v>0</v>
      </c>
      <c r="AR27" s="137">
        <f t="shared" si="8"/>
        <v>0</v>
      </c>
      <c r="AS27" s="137">
        <f t="shared" si="8"/>
        <v>0</v>
      </c>
      <c r="AT27" s="137">
        <f t="shared" si="8"/>
        <v>0</v>
      </c>
      <c r="AU27" s="137">
        <f t="shared" si="8"/>
        <v>0</v>
      </c>
      <c r="AV27" s="138">
        <f t="shared" si="8"/>
        <v>0</v>
      </c>
    </row>
  </sheetData>
  <mergeCells count="6">
    <mergeCell ref="B1:E1"/>
    <mergeCell ref="AL1:AN1"/>
    <mergeCell ref="A3:A9"/>
    <mergeCell ref="A12:A18"/>
    <mergeCell ref="A21:A27"/>
    <mergeCell ref="AI1:AJ2"/>
  </mergeCells>
  <pageMargins left="1" right="1"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zoomScale="110" zoomScaleNormal="110" workbookViewId="0">
      <pane xSplit="1" topLeftCell="G1" activePane="topRight" state="frozen"/>
      <selection pane="topRight" activeCell="W5" sqref="W5"/>
    </sheetView>
  </sheetViews>
  <sheetFormatPr defaultColWidth="8.7265625" defaultRowHeight="18.5" x14ac:dyDescent="0.45"/>
  <cols>
    <col min="1" max="1" width="11.1796875" style="139" customWidth="1"/>
    <col min="2" max="2" width="8.7265625" style="6"/>
    <col min="3" max="3" width="15.1796875" style="6" customWidth="1"/>
    <col min="4" max="4" width="15.54296875" style="6" customWidth="1"/>
    <col min="5" max="5" width="15.179687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 style="6" customWidth="1"/>
    <col min="35" max="36" width="15.81640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59">
        <f>' B_Populations'!D43</f>
        <v>0</v>
      </c>
      <c r="B1" s="277" t="s">
        <v>131</v>
      </c>
      <c r="C1" s="278"/>
      <c r="D1" s="278"/>
      <c r="E1" s="278"/>
      <c r="F1" s="142"/>
      <c r="G1" s="142"/>
      <c r="H1" s="142"/>
      <c r="I1" s="142"/>
      <c r="J1" s="142"/>
      <c r="K1" s="142"/>
      <c r="L1" s="143"/>
      <c r="N1" s="9" t="s">
        <v>132</v>
      </c>
      <c r="O1" s="85"/>
      <c r="P1" s="85"/>
      <c r="Q1" s="85"/>
      <c r="R1" s="85"/>
      <c r="S1" s="85"/>
      <c r="T1" s="85"/>
      <c r="U1" s="85"/>
      <c r="V1" s="85"/>
      <c r="W1" s="85"/>
      <c r="X1" s="85"/>
      <c r="Y1" s="85"/>
      <c r="Z1" s="85"/>
      <c r="AA1" s="85"/>
      <c r="AB1" s="85"/>
      <c r="AC1" s="85"/>
      <c r="AD1" s="85"/>
      <c r="AE1" s="85"/>
      <c r="AF1" s="85"/>
      <c r="AG1" s="16"/>
      <c r="AI1" s="284" t="s">
        <v>133</v>
      </c>
      <c r="AJ1" s="285"/>
      <c r="AL1" s="279" t="s">
        <v>134</v>
      </c>
      <c r="AM1" s="280"/>
      <c r="AN1" s="280"/>
      <c r="AO1" s="86"/>
      <c r="AP1" s="87"/>
      <c r="AQ1" s="87"/>
      <c r="AR1" s="87"/>
      <c r="AS1" s="87"/>
      <c r="AT1" s="87"/>
      <c r="AU1" s="87"/>
      <c r="AV1" s="88"/>
    </row>
    <row r="2" spans="1:48" x14ac:dyDescent="0.45">
      <c r="B2" s="18"/>
      <c r="C2" s="89"/>
      <c r="D2" s="90" t="s">
        <v>135</v>
      </c>
      <c r="E2" s="90"/>
      <c r="F2" s="91" t="s">
        <v>136</v>
      </c>
      <c r="G2" s="91"/>
      <c r="H2" s="91"/>
      <c r="I2" s="91"/>
      <c r="J2" s="91"/>
      <c r="K2" s="91"/>
      <c r="L2" s="92"/>
      <c r="N2" s="20"/>
      <c r="O2" s="93"/>
      <c r="P2" s="93"/>
      <c r="Q2" s="93"/>
      <c r="R2" s="93"/>
      <c r="S2" s="93"/>
      <c r="T2" s="93"/>
      <c r="U2" s="93"/>
      <c r="V2" s="93"/>
      <c r="W2" s="93"/>
      <c r="X2" s="93"/>
      <c r="Y2" s="93"/>
      <c r="Z2" s="93"/>
      <c r="AA2" s="93"/>
      <c r="AB2" s="93"/>
      <c r="AC2" s="93"/>
      <c r="AD2" s="93"/>
      <c r="AE2" s="93"/>
      <c r="AF2" s="93"/>
      <c r="AG2" s="21"/>
      <c r="AI2" s="286"/>
      <c r="AJ2" s="287"/>
      <c r="AL2" s="24"/>
      <c r="AM2" s="6" t="s">
        <v>137</v>
      </c>
      <c r="AV2" s="94"/>
    </row>
    <row r="3" spans="1:48" ht="46.5" x14ac:dyDescent="0.35">
      <c r="A3" s="281" t="s">
        <v>138</v>
      </c>
      <c r="B3" s="26" t="s">
        <v>109</v>
      </c>
      <c r="C3" s="95" t="s">
        <v>160</v>
      </c>
      <c r="D3" s="96" t="s">
        <v>140</v>
      </c>
      <c r="E3" s="96" t="s">
        <v>141</v>
      </c>
      <c r="F3" s="97" t="str">
        <f>' B_Populations'!$H$8</f>
        <v>White-Not Hispanic</v>
      </c>
      <c r="G3" s="97" t="str">
        <f>' B_Populations'!$J$8</f>
        <v>Hispanic</v>
      </c>
      <c r="H3" s="97" t="str">
        <f>' B_Populations'!$L$8</f>
        <v>Black-Not Hispanic</v>
      </c>
      <c r="I3" s="97" t="str">
        <f>' B_Populations'!$N$8</f>
        <v>Asian</v>
      </c>
      <c r="J3" s="97" t="str">
        <f>' B_Populations'!$P$8</f>
        <v>American Indian/Alaska Native</v>
      </c>
      <c r="K3" s="97" t="str">
        <f>' B_Populations'!$R$8</f>
        <v>Other</v>
      </c>
      <c r="L3" s="98" t="str">
        <f>' B_Populations'!$T$8</f>
        <v>Other</v>
      </c>
      <c r="M3" s="28"/>
      <c r="N3" s="29" t="s">
        <v>142</v>
      </c>
      <c r="O3" s="99" t="s">
        <v>143</v>
      </c>
      <c r="P3" s="99" t="s">
        <v>144</v>
      </c>
      <c r="Q3" s="99" t="s">
        <v>143</v>
      </c>
      <c r="R3" s="99" t="s">
        <v>145</v>
      </c>
      <c r="S3" s="99" t="s">
        <v>143</v>
      </c>
      <c r="T3" s="99" t="str">
        <f>' B_Populations'!$H$8</f>
        <v>White-Not Hispanic</v>
      </c>
      <c r="U3" s="99" t="s">
        <v>143</v>
      </c>
      <c r="V3" s="99" t="str">
        <f>' B_Populations'!$J$8</f>
        <v>Hispanic</v>
      </c>
      <c r="W3" s="99" t="s">
        <v>143</v>
      </c>
      <c r="X3" s="99" t="str">
        <f>' B_Populations'!$L$8</f>
        <v>Black-Not Hispanic</v>
      </c>
      <c r="Y3" s="99" t="s">
        <v>143</v>
      </c>
      <c r="Z3" s="99" t="str">
        <f>' B_Populations'!$N$8</f>
        <v>Asian</v>
      </c>
      <c r="AA3" s="99" t="s">
        <v>143</v>
      </c>
      <c r="AB3" s="99" t="str">
        <f>' B_Populations'!$P$8</f>
        <v>American Indian/Alaska Native</v>
      </c>
      <c r="AC3" s="99" t="s">
        <v>143</v>
      </c>
      <c r="AD3" s="99" t="str">
        <f>' B_Populations'!$R$8</f>
        <v>Other</v>
      </c>
      <c r="AE3" s="99" t="s">
        <v>143</v>
      </c>
      <c r="AF3" s="99" t="str">
        <f>' B_Populations'!$T$8</f>
        <v>Other</v>
      </c>
      <c r="AG3" s="30" t="s">
        <v>143</v>
      </c>
      <c r="AH3" s="28"/>
      <c r="AI3" s="31" t="s">
        <v>146</v>
      </c>
      <c r="AJ3" s="32" t="s">
        <v>147</v>
      </c>
      <c r="AL3" s="33" t="s">
        <v>109</v>
      </c>
      <c r="AM3" s="100" t="s">
        <v>110</v>
      </c>
      <c r="AN3" s="101" t="s">
        <v>111</v>
      </c>
      <c r="AO3" s="101" t="s">
        <v>112</v>
      </c>
      <c r="AP3" s="97" t="str">
        <f>' B_Populations'!$H$8</f>
        <v>White-Not Hispanic</v>
      </c>
      <c r="AQ3" s="97" t="str">
        <f>' B_Populations'!$J$8</f>
        <v>Hispanic</v>
      </c>
      <c r="AR3" s="97" t="str">
        <f>' B_Populations'!$L$8</f>
        <v>Black-Not Hispanic</v>
      </c>
      <c r="AS3" s="97" t="str">
        <f>' B_Populations'!$N$8</f>
        <v>Asian</v>
      </c>
      <c r="AT3" s="97" t="str">
        <f>' B_Populations'!$P$8</f>
        <v>American Indian/Alaska Native</v>
      </c>
      <c r="AU3" s="97" t="str">
        <f>' B_Populations'!$R$8</f>
        <v>Other</v>
      </c>
      <c r="AV3" s="102" t="str">
        <f>' B_Populations'!$T$8</f>
        <v>Other</v>
      </c>
    </row>
    <row r="4" spans="1:48" ht="15.5" x14ac:dyDescent="0.35">
      <c r="A4" s="281"/>
      <c r="B4" s="35" t="str">
        <f>' B_Populations'!$A$9</f>
        <v>&lt;1</v>
      </c>
      <c r="C4" s="103"/>
      <c r="D4" s="104"/>
      <c r="E4" s="105"/>
      <c r="F4" s="106"/>
      <c r="G4" s="106"/>
      <c r="H4" s="106"/>
      <c r="I4" s="106"/>
      <c r="J4" s="107"/>
      <c r="K4" s="107"/>
      <c r="L4" s="108"/>
      <c r="M4" s="37"/>
      <c r="N4" s="38">
        <f>' B_Populations'!B48</f>
        <v>0</v>
      </c>
      <c r="O4" s="109">
        <f>IF(N4=0,0,($C$4/$N$4)*100000)</f>
        <v>0</v>
      </c>
      <c r="P4" s="109">
        <f>' B_Populations'!D48</f>
        <v>0</v>
      </c>
      <c r="Q4" s="109">
        <f>IF(P4=0,0,($D$4/$P$4)*100000)</f>
        <v>0</v>
      </c>
      <c r="R4" s="109">
        <f>' B_Populations'!F48</f>
        <v>0</v>
      </c>
      <c r="S4" s="109">
        <f>IF(R4=0,0,($E$4/$R$4)*100000)</f>
        <v>0</v>
      </c>
      <c r="T4" s="109">
        <f>' B_Populations'!H48</f>
        <v>0</v>
      </c>
      <c r="U4" s="109">
        <f>IF(T4=0,0,($F$4/$T$4)*100000)</f>
        <v>0</v>
      </c>
      <c r="V4" s="109">
        <f>' B_Populations'!J48</f>
        <v>0</v>
      </c>
      <c r="W4" s="109">
        <f>IF(V4=0,0,($G$4/$V$4)*100000)</f>
        <v>0</v>
      </c>
      <c r="X4" s="109">
        <f>' B_Populations'!L48</f>
        <v>0</v>
      </c>
      <c r="Y4" s="109">
        <f>IF(X4=0,0,($H$4/$X$4)*100000)</f>
        <v>0</v>
      </c>
      <c r="Z4" s="109">
        <f>' B_Populations'!N48</f>
        <v>0</v>
      </c>
      <c r="AA4" s="109">
        <f>IF(Z4=0,0,($I$4/$Z$4)*100000)</f>
        <v>0</v>
      </c>
      <c r="AB4" s="109">
        <f>' B_Populations'!P48</f>
        <v>0</v>
      </c>
      <c r="AC4" s="109">
        <f>IF(AB4=0,0,($J$4/$AB$4)*100000)</f>
        <v>0</v>
      </c>
      <c r="AD4" s="109">
        <f>' B_Populations'!R48</f>
        <v>0</v>
      </c>
      <c r="AE4" s="109">
        <f>IF(AD4=0,0,($K$4/$AD$4)*100000)</f>
        <v>0</v>
      </c>
      <c r="AF4" s="109">
        <f>' B_Populations'!T48</f>
        <v>0</v>
      </c>
      <c r="AG4" s="39">
        <f>IF(AF4=0,0,($L$4/$AF$4)*100000)</f>
        <v>0</v>
      </c>
      <c r="AH4" s="37"/>
      <c r="AI4" s="40"/>
      <c r="AJ4" s="41"/>
      <c r="AK4" s="37"/>
      <c r="AL4" s="42" t="str">
        <f>' B_Populations'!$A$9</f>
        <v>&lt;1</v>
      </c>
      <c r="AM4" s="110">
        <f>O4*AJ4</f>
        <v>0</v>
      </c>
      <c r="AN4" s="111">
        <f>Q4*AJ4</f>
        <v>0</v>
      </c>
      <c r="AO4" s="111">
        <f>S4*AJ4</f>
        <v>0</v>
      </c>
      <c r="AP4" s="112">
        <f>U4*AJ4</f>
        <v>0</v>
      </c>
      <c r="AQ4" s="112">
        <f>W4*AJ4</f>
        <v>0</v>
      </c>
      <c r="AR4" s="112">
        <f>Y4*AJ4</f>
        <v>0</v>
      </c>
      <c r="AS4" s="112">
        <f>AA4*AJ4</f>
        <v>0</v>
      </c>
      <c r="AT4" s="112">
        <f>AC4*AJ4</f>
        <v>0</v>
      </c>
      <c r="AU4" s="112">
        <f>AE4*AJ4</f>
        <v>0</v>
      </c>
      <c r="AV4" s="113">
        <f>AG4*AJ4</f>
        <v>0</v>
      </c>
    </row>
    <row r="5" spans="1:48" ht="15.5" x14ac:dyDescent="0.35">
      <c r="A5" s="281"/>
      <c r="B5" s="44" t="str">
        <f>' B_Populations'!$A$10</f>
        <v>1-4</v>
      </c>
      <c r="C5" s="170"/>
      <c r="D5" s="171"/>
      <c r="E5" s="114"/>
      <c r="F5" s="115"/>
      <c r="G5" s="115"/>
      <c r="H5" s="115"/>
      <c r="I5" s="115"/>
      <c r="J5" s="116"/>
      <c r="K5" s="116"/>
      <c r="L5" s="117"/>
      <c r="M5" s="37"/>
      <c r="N5" s="38">
        <f>' B_Populations'!B49</f>
        <v>0</v>
      </c>
      <c r="O5" s="109">
        <f>IF(N5=0,0,($C$5/$N$5)*100000)</f>
        <v>0</v>
      </c>
      <c r="P5" s="109">
        <f>' B_Populations'!D49</f>
        <v>0</v>
      </c>
      <c r="Q5" s="109">
        <f>IF(P5=0,0,($D$5/$P$5)*100000)</f>
        <v>0</v>
      </c>
      <c r="R5" s="109">
        <f>' B_Populations'!F49</f>
        <v>0</v>
      </c>
      <c r="S5" s="109">
        <f>IF(R5=0,0,($E$5/$R$5)*100000)</f>
        <v>0</v>
      </c>
      <c r="T5" s="109">
        <f>' B_Populations'!H49</f>
        <v>0</v>
      </c>
      <c r="U5" s="109">
        <f>IF(T5=0,0,($F$5/$T$5)*100000)</f>
        <v>0</v>
      </c>
      <c r="V5" s="109">
        <f>' B_Populations'!J49</f>
        <v>0</v>
      </c>
      <c r="W5" s="109">
        <f>IF(V5=0,0,($G$5/$V$5)*100000)</f>
        <v>0</v>
      </c>
      <c r="X5" s="109">
        <f>' B_Populations'!L49</f>
        <v>0</v>
      </c>
      <c r="Y5" s="109">
        <f>IF(X5=0,0,($G$5/$X$5)*100000)</f>
        <v>0</v>
      </c>
      <c r="Z5" s="109">
        <f>' B_Populations'!N49</f>
        <v>0</v>
      </c>
      <c r="AA5" s="109">
        <f>IF(Z5=0,0,($I$5/$Z$5)*100000)</f>
        <v>0</v>
      </c>
      <c r="AB5" s="109">
        <f>' B_Populations'!P49</f>
        <v>0</v>
      </c>
      <c r="AC5" s="109">
        <f>IF(AB5=0,0,($J$5/$AB$5)*100000)</f>
        <v>0</v>
      </c>
      <c r="AD5" s="109">
        <f>' B_Populations'!R49</f>
        <v>0</v>
      </c>
      <c r="AE5" s="109">
        <f>IF(AD5=0,0,($K$5/$AD$5)*100000)</f>
        <v>0</v>
      </c>
      <c r="AF5" s="109">
        <f>' B_Populations'!T49</f>
        <v>0</v>
      </c>
      <c r="AG5" s="39">
        <f>IF(AF5=0,0,($L$5/$AF$5)*100000)</f>
        <v>0</v>
      </c>
      <c r="AH5" s="37"/>
      <c r="AI5" s="40"/>
      <c r="AJ5" s="41"/>
      <c r="AK5" s="37"/>
      <c r="AL5" s="45" t="str">
        <f>' B_Populations'!$A$10</f>
        <v>1-4</v>
      </c>
      <c r="AM5" s="110">
        <f>O5*AJ5</f>
        <v>0</v>
      </c>
      <c r="AN5" s="111">
        <f>Q5*AJ5</f>
        <v>0</v>
      </c>
      <c r="AO5" s="111">
        <f>S5*AJ5</f>
        <v>0</v>
      </c>
      <c r="AP5" s="112">
        <f>U5*AJ5</f>
        <v>0</v>
      </c>
      <c r="AQ5" s="112">
        <f>W5*AJ5</f>
        <v>0</v>
      </c>
      <c r="AR5" s="112">
        <f>Y5*AJ5</f>
        <v>0</v>
      </c>
      <c r="AS5" s="112">
        <f>AA5*AJ5</f>
        <v>0</v>
      </c>
      <c r="AT5" s="112">
        <f>AC5*AJ5</f>
        <v>0</v>
      </c>
      <c r="AU5" s="112">
        <f>AE5*AJ5</f>
        <v>0</v>
      </c>
      <c r="AV5" s="113">
        <f>AG5*AJ5</f>
        <v>0</v>
      </c>
    </row>
    <row r="6" spans="1:48" ht="15.5" x14ac:dyDescent="0.35">
      <c r="A6" s="281"/>
      <c r="B6" s="35" t="str">
        <f>' B_Populations'!$A$11</f>
        <v>5-9</v>
      </c>
      <c r="C6" s="170"/>
      <c r="D6" s="171"/>
      <c r="E6" s="114"/>
      <c r="F6" s="115"/>
      <c r="G6" s="115"/>
      <c r="H6" s="115"/>
      <c r="I6" s="115"/>
      <c r="J6" s="116"/>
      <c r="K6" s="116"/>
      <c r="L6" s="117"/>
      <c r="M6" s="37"/>
      <c r="N6" s="38">
        <f>' B_Populations'!B50</f>
        <v>0</v>
      </c>
      <c r="O6" s="109">
        <f>IF(N6=0,0,($C$6/$N$6)*100000)</f>
        <v>0</v>
      </c>
      <c r="P6" s="109">
        <f>' B_Populations'!D50</f>
        <v>0</v>
      </c>
      <c r="Q6" s="109">
        <f>IF(P6=0,0,($D$6/$P$6)*100000)</f>
        <v>0</v>
      </c>
      <c r="R6" s="109">
        <f>' B_Populations'!F50</f>
        <v>0</v>
      </c>
      <c r="S6" s="109">
        <f>IF(R6=0,0,($E$6/$R$6)*100000)</f>
        <v>0</v>
      </c>
      <c r="T6" s="109">
        <f>' B_Populations'!H50</f>
        <v>0</v>
      </c>
      <c r="U6" s="109">
        <f>IF(T6=0,0,($F$6/$T$6)*100000)</f>
        <v>0</v>
      </c>
      <c r="V6" s="109">
        <f>' B_Populations'!J50</f>
        <v>0</v>
      </c>
      <c r="W6" s="109">
        <f>IF(V6=0,0,($G$6/$V$6)*100000)</f>
        <v>0</v>
      </c>
      <c r="X6" s="109">
        <f>' B_Populations'!L50</f>
        <v>0</v>
      </c>
      <c r="Y6" s="109">
        <f>IF(X6=0,0,($G$6/$X$6)*100000)</f>
        <v>0</v>
      </c>
      <c r="Z6" s="109">
        <f>' B_Populations'!N50</f>
        <v>0</v>
      </c>
      <c r="AA6" s="109">
        <f>IF(Z6=0,0,($I$6/$Z$6)*100000)</f>
        <v>0</v>
      </c>
      <c r="AB6" s="109">
        <f>' B_Populations'!P50</f>
        <v>0</v>
      </c>
      <c r="AC6" s="109">
        <f>IF(AB6=0,0,($J$6/$AB$6)*100000)</f>
        <v>0</v>
      </c>
      <c r="AD6" s="109">
        <f>' B_Populations'!R50</f>
        <v>0</v>
      </c>
      <c r="AE6" s="109">
        <f>IF(AD6=0,0,($K$6/$AD$6)*100000)</f>
        <v>0</v>
      </c>
      <c r="AF6" s="109">
        <f>' B_Populations'!T50</f>
        <v>0</v>
      </c>
      <c r="AG6" s="39">
        <f>IF(AF6=0,0,($L$6/$AF$6)*100000)</f>
        <v>0</v>
      </c>
      <c r="AH6" s="37"/>
      <c r="AI6" s="40"/>
      <c r="AJ6" s="41"/>
      <c r="AK6" s="37"/>
      <c r="AL6" s="42" t="str">
        <f>' B_Populations'!$A$11</f>
        <v>5-9</v>
      </c>
      <c r="AM6" s="110">
        <f>O6*AJ6</f>
        <v>0</v>
      </c>
      <c r="AN6" s="111">
        <f>Q6*AJ6</f>
        <v>0</v>
      </c>
      <c r="AO6" s="111">
        <f>S6*AJ6</f>
        <v>0</v>
      </c>
      <c r="AP6" s="112">
        <f>U6*AJ6</f>
        <v>0</v>
      </c>
      <c r="AQ6" s="112">
        <f>W6*AJ6</f>
        <v>0</v>
      </c>
      <c r="AR6" s="112">
        <f>Y6*AJ6</f>
        <v>0</v>
      </c>
      <c r="AS6" s="112">
        <f>AA6*AJ6</f>
        <v>0</v>
      </c>
      <c r="AT6" s="112">
        <f>AC6*AJ6</f>
        <v>0</v>
      </c>
      <c r="AU6" s="112">
        <f>AE6*AJ6</f>
        <v>0</v>
      </c>
      <c r="AV6" s="113">
        <f>AG6*AJ6</f>
        <v>0</v>
      </c>
    </row>
    <row r="7" spans="1:48" ht="15.5" x14ac:dyDescent="0.35">
      <c r="A7" s="281"/>
      <c r="B7" s="35" t="str">
        <f>' B_Populations'!$A$12</f>
        <v>10-14</v>
      </c>
      <c r="C7" s="170"/>
      <c r="D7" s="171"/>
      <c r="E7" s="114"/>
      <c r="F7" s="115"/>
      <c r="G7" s="115"/>
      <c r="H7" s="115"/>
      <c r="I7" s="115"/>
      <c r="J7" s="116"/>
      <c r="K7" s="116"/>
      <c r="L7" s="117"/>
      <c r="M7" s="37"/>
      <c r="N7" s="38">
        <f>' B_Populations'!B51</f>
        <v>0</v>
      </c>
      <c r="O7" s="109">
        <f>IF(N7=0,0,($C$7/$N$7)*100000)</f>
        <v>0</v>
      </c>
      <c r="P7" s="109">
        <f>' B_Populations'!D51</f>
        <v>0</v>
      </c>
      <c r="Q7" s="109">
        <f>IF(P7=0,0,($D$7/$P$7)*100000)</f>
        <v>0</v>
      </c>
      <c r="R7" s="109">
        <f>' B_Populations'!F51</f>
        <v>0</v>
      </c>
      <c r="S7" s="109">
        <f>IF(R7=0,0,($E$7/$R$7)*100000)</f>
        <v>0</v>
      </c>
      <c r="T7" s="109">
        <f>' B_Populations'!H51</f>
        <v>0</v>
      </c>
      <c r="U7" s="109">
        <f>IF(T7=0,0,($F$7/$T$7)*100000)</f>
        <v>0</v>
      </c>
      <c r="V7" s="109">
        <f>' B_Populations'!J51</f>
        <v>0</v>
      </c>
      <c r="W7" s="109">
        <f>IF(V7=0,0,($G$7/$V$7)*100000)</f>
        <v>0</v>
      </c>
      <c r="X7" s="109">
        <f>' B_Populations'!L51</f>
        <v>0</v>
      </c>
      <c r="Y7" s="109">
        <f>IF(X7=0,0,($G$7/$X$7)*100000)</f>
        <v>0</v>
      </c>
      <c r="Z7" s="109">
        <f>' B_Populations'!N51</f>
        <v>0</v>
      </c>
      <c r="AA7" s="109">
        <f>IF(Z7=0,0,($I$7/$Z$7)*100000)</f>
        <v>0</v>
      </c>
      <c r="AB7" s="109">
        <f>' B_Populations'!P51</f>
        <v>0</v>
      </c>
      <c r="AC7" s="109">
        <f>IF(AB7=0,0,($J$7/$AB$7)*100000)</f>
        <v>0</v>
      </c>
      <c r="AD7" s="109">
        <f>' B_Populations'!R51</f>
        <v>0</v>
      </c>
      <c r="AE7" s="109">
        <f>IF(AD7=0,0,($K$7/$AD$7)*100000)</f>
        <v>0</v>
      </c>
      <c r="AF7" s="109">
        <f>' B_Populations'!T51</f>
        <v>0</v>
      </c>
      <c r="AG7" s="39">
        <f>IF(AF7=0,0,($L$7/$AF$7)*100000)</f>
        <v>0</v>
      </c>
      <c r="AH7" s="37"/>
      <c r="AI7" s="40"/>
      <c r="AJ7" s="41"/>
      <c r="AK7" s="37"/>
      <c r="AL7" s="42" t="str">
        <f>' B_Populations'!$A$12</f>
        <v>10-14</v>
      </c>
      <c r="AM7" s="110">
        <f>O7*AJ7</f>
        <v>0</v>
      </c>
      <c r="AN7" s="111">
        <f>Q7*AJ7</f>
        <v>0</v>
      </c>
      <c r="AO7" s="111">
        <f>S7*AJ7</f>
        <v>0</v>
      </c>
      <c r="AP7" s="112">
        <f>U7*AJ7</f>
        <v>0</v>
      </c>
      <c r="AQ7" s="112">
        <f>W7*AJ7</f>
        <v>0</v>
      </c>
      <c r="AR7" s="112">
        <f>Y7*AJ7</f>
        <v>0</v>
      </c>
      <c r="AS7" s="112">
        <f>AA7*AJ7</f>
        <v>0</v>
      </c>
      <c r="AT7" s="112">
        <f>AC7*AJ7</f>
        <v>0</v>
      </c>
      <c r="AU7" s="112">
        <f>AE7*AJ7</f>
        <v>0</v>
      </c>
      <c r="AV7" s="113">
        <f>AG7*AJ7</f>
        <v>0</v>
      </c>
    </row>
    <row r="8" spans="1:48" ht="15.5" x14ac:dyDescent="0.35">
      <c r="A8" s="281"/>
      <c r="B8" s="35" t="str">
        <f>' B_Populations'!$A$13</f>
        <v>15-17</v>
      </c>
      <c r="C8" s="170"/>
      <c r="D8" s="171"/>
      <c r="E8" s="114"/>
      <c r="F8" s="115"/>
      <c r="G8" s="115"/>
      <c r="H8" s="115"/>
      <c r="I8" s="115"/>
      <c r="J8" s="116"/>
      <c r="K8" s="116"/>
      <c r="L8" s="117"/>
      <c r="M8" s="37"/>
      <c r="N8" s="38">
        <f>' B_Populations'!B52</f>
        <v>0</v>
      </c>
      <c r="O8" s="109">
        <f>IF(N8=0,0,($C$8/$N$8)*100000)</f>
        <v>0</v>
      </c>
      <c r="P8" s="109">
        <f>' B_Populations'!D52</f>
        <v>0</v>
      </c>
      <c r="Q8" s="109">
        <f>IF(P8=0,0,($D$8/$P$8)*100000)</f>
        <v>0</v>
      </c>
      <c r="R8" s="109">
        <f>' B_Populations'!F52</f>
        <v>0</v>
      </c>
      <c r="S8" s="109">
        <f>IF(R8=0,0,($E$8/$R$8)*100000)</f>
        <v>0</v>
      </c>
      <c r="T8" s="109">
        <f>' B_Populations'!H52</f>
        <v>0</v>
      </c>
      <c r="U8" s="109">
        <f>IF(T8=0,0,($F$8/$T$8)*100000)</f>
        <v>0</v>
      </c>
      <c r="V8" s="109">
        <f>' B_Populations'!J52</f>
        <v>0</v>
      </c>
      <c r="W8" s="109">
        <f>IF(V8=0,0,($G$8/$V$8)*100000)</f>
        <v>0</v>
      </c>
      <c r="X8" s="109">
        <f>' B_Populations'!L52</f>
        <v>0</v>
      </c>
      <c r="Y8" s="109">
        <f>IF(X8=0,0,($G$8/$X$8)*100000)</f>
        <v>0</v>
      </c>
      <c r="Z8" s="109">
        <f>' B_Populations'!N52</f>
        <v>0</v>
      </c>
      <c r="AA8" s="109">
        <f>IF(Z8=0,0,($I$8/$Z$8)*100000)</f>
        <v>0</v>
      </c>
      <c r="AB8" s="109">
        <f>' B_Populations'!P52</f>
        <v>0</v>
      </c>
      <c r="AC8" s="109">
        <f>IF(AB8=0,0,($J$8/$AB$8)*100000)</f>
        <v>0</v>
      </c>
      <c r="AD8" s="109">
        <f>' B_Populations'!R52</f>
        <v>0</v>
      </c>
      <c r="AE8" s="109">
        <f>IF(AD8=0,0,($K$8/$AD$8)*100000)</f>
        <v>0</v>
      </c>
      <c r="AF8" s="109">
        <f>' B_Populations'!T52</f>
        <v>0</v>
      </c>
      <c r="AG8" s="39">
        <f>IF(AF8=0,0,($L$8/$AF$8)*100000)</f>
        <v>0</v>
      </c>
      <c r="AH8" s="37"/>
      <c r="AI8" s="40"/>
      <c r="AJ8" s="41"/>
      <c r="AK8" s="37"/>
      <c r="AL8" s="42" t="str">
        <f>' B_Populations'!$A$13</f>
        <v>15-17</v>
      </c>
      <c r="AM8" s="110">
        <f>O8*AJ8</f>
        <v>0</v>
      </c>
      <c r="AN8" s="111">
        <f>Q8*AJ8</f>
        <v>0</v>
      </c>
      <c r="AO8" s="111">
        <f>S8*AJ8</f>
        <v>0</v>
      </c>
      <c r="AP8" s="112">
        <f>U8*AJ8</f>
        <v>0</v>
      </c>
      <c r="AQ8" s="112">
        <f>W8*AJ8</f>
        <v>0</v>
      </c>
      <c r="AR8" s="112">
        <f>Y8*AJ8</f>
        <v>0</v>
      </c>
      <c r="AS8" s="112">
        <f>AA8*AJ8</f>
        <v>0</v>
      </c>
      <c r="AT8" s="112">
        <f>AC8*AJ8</f>
        <v>0</v>
      </c>
      <c r="AU8" s="112">
        <f>AE8*AJ8</f>
        <v>0</v>
      </c>
      <c r="AV8" s="113">
        <f>AG8*AJ8</f>
        <v>0</v>
      </c>
    </row>
    <row r="9" spans="1:48" ht="15.5" x14ac:dyDescent="0.35">
      <c r="A9" s="281"/>
      <c r="B9" s="18" t="s">
        <v>148</v>
      </c>
      <c r="C9" s="172">
        <f t="shared" ref="C9:L9" si="0">SUM(C4:C8)</f>
        <v>0</v>
      </c>
      <c r="D9" s="172">
        <f t="shared" si="0"/>
        <v>0</v>
      </c>
      <c r="E9" s="172">
        <f t="shared" si="0"/>
        <v>0</v>
      </c>
      <c r="F9" s="172">
        <f t="shared" si="0"/>
        <v>0</v>
      </c>
      <c r="G9" s="172">
        <f t="shared" si="0"/>
        <v>0</v>
      </c>
      <c r="H9" s="172">
        <f t="shared" si="0"/>
        <v>0</v>
      </c>
      <c r="I9" s="172">
        <f t="shared" si="0"/>
        <v>0</v>
      </c>
      <c r="J9" s="172">
        <f t="shared" si="0"/>
        <v>0</v>
      </c>
      <c r="K9" s="172">
        <f t="shared" si="0"/>
        <v>0</v>
      </c>
      <c r="L9" s="178">
        <f t="shared" si="0"/>
        <v>0</v>
      </c>
      <c r="N9" s="46">
        <f t="shared" ref="N9:AG9" si="1">SUM(N4:N8)</f>
        <v>0</v>
      </c>
      <c r="O9" s="118">
        <f t="shared" si="1"/>
        <v>0</v>
      </c>
      <c r="P9" s="118">
        <f t="shared" si="1"/>
        <v>0</v>
      </c>
      <c r="Q9" s="118">
        <f t="shared" si="1"/>
        <v>0</v>
      </c>
      <c r="R9" s="118">
        <f t="shared" si="1"/>
        <v>0</v>
      </c>
      <c r="S9" s="118">
        <f t="shared" si="1"/>
        <v>0</v>
      </c>
      <c r="T9" s="118">
        <f t="shared" si="1"/>
        <v>0</v>
      </c>
      <c r="U9" s="118">
        <f t="shared" si="1"/>
        <v>0</v>
      </c>
      <c r="V9" s="118">
        <f t="shared" si="1"/>
        <v>0</v>
      </c>
      <c r="W9" s="118">
        <f t="shared" si="1"/>
        <v>0</v>
      </c>
      <c r="X9" s="118">
        <f t="shared" si="1"/>
        <v>0</v>
      </c>
      <c r="Y9" s="118">
        <f t="shared" si="1"/>
        <v>0</v>
      </c>
      <c r="Z9" s="118">
        <f t="shared" si="1"/>
        <v>0</v>
      </c>
      <c r="AA9" s="118">
        <f t="shared" si="1"/>
        <v>0</v>
      </c>
      <c r="AB9" s="118">
        <f t="shared" si="1"/>
        <v>0</v>
      </c>
      <c r="AC9" s="118">
        <f t="shared" si="1"/>
        <v>0</v>
      </c>
      <c r="AD9" s="118">
        <f t="shared" si="1"/>
        <v>0</v>
      </c>
      <c r="AE9" s="118">
        <f t="shared" si="1"/>
        <v>0</v>
      </c>
      <c r="AF9" s="118">
        <f t="shared" si="1"/>
        <v>0</v>
      </c>
      <c r="AG9" s="57">
        <f t="shared" si="1"/>
        <v>0</v>
      </c>
      <c r="AI9" s="47"/>
      <c r="AJ9" s="48"/>
      <c r="AL9" s="49" t="s">
        <v>148</v>
      </c>
      <c r="AM9" s="119">
        <f t="shared" ref="AM9:AV9" si="2">SUM(AM4:AM8)</f>
        <v>0</v>
      </c>
      <c r="AN9" s="120">
        <f t="shared" si="2"/>
        <v>0</v>
      </c>
      <c r="AO9" s="121">
        <f t="shared" si="2"/>
        <v>0</v>
      </c>
      <c r="AP9" s="122">
        <f t="shared" si="2"/>
        <v>0</v>
      </c>
      <c r="AQ9" s="123">
        <f t="shared" si="2"/>
        <v>0</v>
      </c>
      <c r="AR9" s="123">
        <f t="shared" si="2"/>
        <v>0</v>
      </c>
      <c r="AS9" s="123">
        <f t="shared" si="2"/>
        <v>0</v>
      </c>
      <c r="AT9" s="123">
        <f t="shared" si="2"/>
        <v>0</v>
      </c>
      <c r="AU9" s="123">
        <f t="shared" si="2"/>
        <v>0</v>
      </c>
      <c r="AV9" s="124">
        <f t="shared" si="2"/>
        <v>0</v>
      </c>
    </row>
    <row r="10" spans="1:48" x14ac:dyDescent="0.45">
      <c r="B10" s="51"/>
      <c r="L10" s="52"/>
      <c r="N10" s="20"/>
      <c r="O10" s="93"/>
      <c r="P10" s="93"/>
      <c r="Q10" s="93"/>
      <c r="R10" s="93"/>
      <c r="S10" s="93"/>
      <c r="T10" s="93"/>
      <c r="U10" s="93"/>
      <c r="V10" s="93"/>
      <c r="W10" s="93"/>
      <c r="X10" s="93"/>
      <c r="Y10" s="93"/>
      <c r="Z10" s="93"/>
      <c r="AA10" s="93"/>
      <c r="AB10" s="93"/>
      <c r="AC10" s="93"/>
      <c r="AD10" s="93"/>
      <c r="AE10" s="93"/>
      <c r="AF10" s="93"/>
      <c r="AG10" s="21"/>
      <c r="AI10" s="22"/>
      <c r="AJ10" s="23"/>
      <c r="AL10" s="24"/>
      <c r="AV10" s="94"/>
    </row>
    <row r="11" spans="1:48" x14ac:dyDescent="0.45">
      <c r="B11" s="53"/>
      <c r="C11" s="125"/>
      <c r="D11" s="126" t="s">
        <v>135</v>
      </c>
      <c r="E11" s="126"/>
      <c r="F11" s="127" t="s">
        <v>136</v>
      </c>
      <c r="G11" s="127"/>
      <c r="H11" s="127"/>
      <c r="I11" s="127"/>
      <c r="J11" s="127"/>
      <c r="K11" s="127"/>
      <c r="L11" s="128"/>
      <c r="N11" s="20"/>
      <c r="O11" s="93"/>
      <c r="P11" s="93"/>
      <c r="Q11" s="93"/>
      <c r="R11" s="93"/>
      <c r="S11" s="93"/>
      <c r="T11" s="93"/>
      <c r="U11" s="93"/>
      <c r="V11" s="93"/>
      <c r="W11" s="93"/>
      <c r="X11" s="93"/>
      <c r="Y11" s="93"/>
      <c r="Z11" s="93"/>
      <c r="AA11" s="93"/>
      <c r="AB11" s="93"/>
      <c r="AC11" s="93"/>
      <c r="AD11" s="93"/>
      <c r="AE11" s="93"/>
      <c r="AF11" s="93"/>
      <c r="AG11" s="21"/>
      <c r="AI11" s="22"/>
      <c r="AJ11" s="23"/>
      <c r="AL11" s="24"/>
      <c r="AM11" s="6" t="s">
        <v>137</v>
      </c>
      <c r="AV11" s="94"/>
    </row>
    <row r="12" spans="1:48" ht="46.5" x14ac:dyDescent="0.35">
      <c r="A12" s="282" t="s">
        <v>149</v>
      </c>
      <c r="B12" s="26" t="s">
        <v>109</v>
      </c>
      <c r="C12" s="95" t="s">
        <v>150</v>
      </c>
      <c r="D12" s="96" t="s">
        <v>151</v>
      </c>
      <c r="E12" s="96" t="s">
        <v>152</v>
      </c>
      <c r="F12" s="97" t="str">
        <f>' B_Populations'!$H$8</f>
        <v>White-Not Hispanic</v>
      </c>
      <c r="G12" s="97" t="str">
        <f>' B_Populations'!$J$8</f>
        <v>Hispanic</v>
      </c>
      <c r="H12" s="97" t="str">
        <f>' B_Populations'!$L$8</f>
        <v>Black-Not Hispanic</v>
      </c>
      <c r="I12" s="97" t="str">
        <f>' B_Populations'!$N$8</f>
        <v>Asian</v>
      </c>
      <c r="J12" s="97" t="str">
        <f>' B_Populations'!$P$8</f>
        <v>American Indian/Alaska Native</v>
      </c>
      <c r="K12" s="97" t="str">
        <f>' B_Populations'!$R$8</f>
        <v>Other</v>
      </c>
      <c r="L12" s="98" t="str">
        <f>' B_Populations'!$T$8</f>
        <v>Other</v>
      </c>
      <c r="M12" s="28"/>
      <c r="N12" s="29" t="s">
        <v>142</v>
      </c>
      <c r="O12" s="99" t="s">
        <v>143</v>
      </c>
      <c r="P12" s="99" t="s">
        <v>144</v>
      </c>
      <c r="Q12" s="99" t="s">
        <v>143</v>
      </c>
      <c r="R12" s="99" t="s">
        <v>145</v>
      </c>
      <c r="S12" s="99" t="s">
        <v>143</v>
      </c>
      <c r="T12" s="99" t="str">
        <f>' B_Populations'!$H$8</f>
        <v>White-Not Hispanic</v>
      </c>
      <c r="U12" s="99" t="s">
        <v>143</v>
      </c>
      <c r="V12" s="99" t="str">
        <f>' B_Populations'!$J$8</f>
        <v>Hispanic</v>
      </c>
      <c r="W12" s="99" t="s">
        <v>143</v>
      </c>
      <c r="X12" s="99" t="str">
        <f>' B_Populations'!$L$8</f>
        <v>Black-Not Hispanic</v>
      </c>
      <c r="Y12" s="99" t="s">
        <v>143</v>
      </c>
      <c r="Z12" s="99" t="str">
        <f>' B_Populations'!$N$8</f>
        <v>Asian</v>
      </c>
      <c r="AA12" s="99" t="s">
        <v>143</v>
      </c>
      <c r="AB12" s="99" t="str">
        <f>' B_Populations'!$P$8</f>
        <v>American Indian/Alaska Native</v>
      </c>
      <c r="AC12" s="99" t="s">
        <v>143</v>
      </c>
      <c r="AD12" s="99" t="str">
        <f>' B_Populations'!$R$8</f>
        <v>Other</v>
      </c>
      <c r="AE12" s="99" t="s">
        <v>143</v>
      </c>
      <c r="AF12" s="99" t="str">
        <f>' B_Populations'!$T$8</f>
        <v>Other</v>
      </c>
      <c r="AG12" s="30" t="s">
        <v>143</v>
      </c>
      <c r="AH12" s="28"/>
      <c r="AI12" s="55" t="s">
        <v>146</v>
      </c>
      <c r="AJ12" s="56" t="s">
        <v>147</v>
      </c>
      <c r="AL12" s="33" t="s">
        <v>109</v>
      </c>
      <c r="AM12" s="100" t="s">
        <v>110</v>
      </c>
      <c r="AN12" s="101" t="s">
        <v>111</v>
      </c>
      <c r="AO12" s="101" t="s">
        <v>112</v>
      </c>
      <c r="AP12" s="97" t="str">
        <f>' B_Populations'!$H$8</f>
        <v>White-Not Hispanic</v>
      </c>
      <c r="AQ12" s="97" t="str">
        <f>' B_Populations'!$J$8</f>
        <v>Hispanic</v>
      </c>
      <c r="AR12" s="97" t="str">
        <f>' B_Populations'!$L$8</f>
        <v>Black-Not Hispanic</v>
      </c>
      <c r="AS12" s="97" t="str">
        <f>' B_Populations'!$N$8</f>
        <v>Asian</v>
      </c>
      <c r="AT12" s="97" t="str">
        <f>' B_Populations'!$P$8</f>
        <v>American Indian/Alaska Native</v>
      </c>
      <c r="AU12" s="97" t="str">
        <f>' B_Populations'!$R$8</f>
        <v>Other</v>
      </c>
      <c r="AV12" s="102" t="str">
        <f>' B_Populations'!$T$8</f>
        <v>Other</v>
      </c>
    </row>
    <row r="13" spans="1:48" ht="15.5" x14ac:dyDescent="0.35">
      <c r="A13" s="282"/>
      <c r="B13" s="35" t="str">
        <f>' B_Populations'!$A$9</f>
        <v>&lt;1</v>
      </c>
      <c r="C13" s="103"/>
      <c r="D13" s="104"/>
      <c r="E13" s="105"/>
      <c r="F13" s="106"/>
      <c r="G13" s="106"/>
      <c r="H13" s="106"/>
      <c r="I13" s="106"/>
      <c r="J13" s="107"/>
      <c r="K13" s="107"/>
      <c r="L13" s="108"/>
      <c r="M13" s="37"/>
      <c r="N13" s="38">
        <f>' B_Populations'!B48</f>
        <v>0</v>
      </c>
      <c r="O13" s="109">
        <f>IF(N13=0,0,($C$13/$N$13)*100000)</f>
        <v>0</v>
      </c>
      <c r="P13" s="109">
        <f>' B_Populations'!D48</f>
        <v>0</v>
      </c>
      <c r="Q13" s="109">
        <f>IF(P13=0,0,($D$13/$P$13)*100000)</f>
        <v>0</v>
      </c>
      <c r="R13" s="109">
        <f>' B_Populations'!F48</f>
        <v>0</v>
      </c>
      <c r="S13" s="109">
        <f>IF(R13=0,0,($E$13/$R$13)*100000)</f>
        <v>0</v>
      </c>
      <c r="T13" s="109">
        <f>' B_Populations'!H48</f>
        <v>0</v>
      </c>
      <c r="U13" s="109">
        <f>IF(T13=0,0,($F$13/$T$13)*100000)</f>
        <v>0</v>
      </c>
      <c r="V13" s="109">
        <f>' B_Populations'!J48</f>
        <v>0</v>
      </c>
      <c r="W13" s="109">
        <f>IF(V13=0,0,($G$13/$V$13)*100000)</f>
        <v>0</v>
      </c>
      <c r="X13" s="109">
        <f>' B_Populations'!L48</f>
        <v>0</v>
      </c>
      <c r="Y13" s="109">
        <f>IF(X13=0,0,($H$13/$X$13)*100000)</f>
        <v>0</v>
      </c>
      <c r="Z13" s="109">
        <f>' B_Populations'!N48</f>
        <v>0</v>
      </c>
      <c r="AA13" s="109">
        <f>IF(Z13=0,0,($I$13/$Z$13)*100000)</f>
        <v>0</v>
      </c>
      <c r="AB13" s="109">
        <f>' B_Populations'!P48</f>
        <v>0</v>
      </c>
      <c r="AC13" s="109">
        <f>IF(AB13=0,0,($J$13/$AB$13)*100000)</f>
        <v>0</v>
      </c>
      <c r="AD13" s="109">
        <f>' B_Populations'!R48</f>
        <v>0</v>
      </c>
      <c r="AE13" s="109">
        <f>IF(AD13=0,0,($K$13/$AD$13)*100000)</f>
        <v>0</v>
      </c>
      <c r="AF13" s="109">
        <f>' B_Populations'!T48</f>
        <v>0</v>
      </c>
      <c r="AG13" s="39">
        <f>IF(AF13=0,0,($L$13/$AF$13)*100000)</f>
        <v>0</v>
      </c>
      <c r="AH13" s="37"/>
      <c r="AI13" s="40"/>
      <c r="AJ13" s="41"/>
      <c r="AL13" s="42" t="str">
        <f>' B_Populations'!$A$9</f>
        <v>&lt;1</v>
      </c>
      <c r="AM13" s="110">
        <f>O13*AJ13</f>
        <v>0</v>
      </c>
      <c r="AN13" s="111">
        <f>Q13*AJ13</f>
        <v>0</v>
      </c>
      <c r="AO13" s="111">
        <f>S13*AJ13</f>
        <v>0</v>
      </c>
      <c r="AP13" s="112">
        <f>U13*AJ13</f>
        <v>0</v>
      </c>
      <c r="AQ13" s="112">
        <f>W13*AJ13</f>
        <v>0</v>
      </c>
      <c r="AR13" s="112">
        <f>Y13*AJ13</f>
        <v>0</v>
      </c>
      <c r="AS13" s="112">
        <f>AA13*AJ13</f>
        <v>0</v>
      </c>
      <c r="AT13" s="112">
        <f>AC13*AJ13</f>
        <v>0</v>
      </c>
      <c r="AU13" s="112">
        <f>AE13*AJ13</f>
        <v>0</v>
      </c>
      <c r="AV13" s="113">
        <f>AG13*AJ13</f>
        <v>0</v>
      </c>
    </row>
    <row r="14" spans="1:48" ht="15.5" x14ac:dyDescent="0.35">
      <c r="A14" s="282"/>
      <c r="B14" s="44" t="str">
        <f>' B_Populations'!$A$10</f>
        <v>1-4</v>
      </c>
      <c r="C14" s="170"/>
      <c r="D14" s="171"/>
      <c r="E14" s="114"/>
      <c r="F14" s="115"/>
      <c r="G14" s="115"/>
      <c r="H14" s="115"/>
      <c r="I14" s="115"/>
      <c r="J14" s="116"/>
      <c r="K14" s="116"/>
      <c r="L14" s="117"/>
      <c r="M14" s="37"/>
      <c r="N14" s="38">
        <f>' B_Populations'!B49</f>
        <v>0</v>
      </c>
      <c r="O14" s="109">
        <f>IF(N14=0,0,($C$14/$N$14)*100000)</f>
        <v>0</v>
      </c>
      <c r="P14" s="109">
        <f>' B_Populations'!D49</f>
        <v>0</v>
      </c>
      <c r="Q14" s="109">
        <f>IF(P14=0,0,($D$14/$P$14)*100000)</f>
        <v>0</v>
      </c>
      <c r="R14" s="109">
        <f>' B_Populations'!F49</f>
        <v>0</v>
      </c>
      <c r="S14" s="109">
        <f>IF(R14=0,0,($E$14/$R$14)*100000)</f>
        <v>0</v>
      </c>
      <c r="T14" s="109">
        <f>' B_Populations'!H49</f>
        <v>0</v>
      </c>
      <c r="U14" s="109">
        <f>IF(T14=0,0,($F$14/$T$14)*100000)</f>
        <v>0</v>
      </c>
      <c r="V14" s="109">
        <f>' B_Populations'!J49</f>
        <v>0</v>
      </c>
      <c r="W14" s="109">
        <f>IF(V14=0,0,($G$14/$V$14)*100000)</f>
        <v>0</v>
      </c>
      <c r="X14" s="109">
        <f>' B_Populations'!L49</f>
        <v>0</v>
      </c>
      <c r="Y14" s="109">
        <f>IF(X14=0,0,($H$14/$X$14)*100000)</f>
        <v>0</v>
      </c>
      <c r="Z14" s="109">
        <f>' B_Populations'!N49</f>
        <v>0</v>
      </c>
      <c r="AA14" s="109">
        <f>IF(Z14=0,0,($I$14/$Z$14)*100000)</f>
        <v>0</v>
      </c>
      <c r="AB14" s="109">
        <f>' B_Populations'!P49</f>
        <v>0</v>
      </c>
      <c r="AC14" s="109">
        <f>IF(AB14=0,0,($J$14/$AB$14)*100000)</f>
        <v>0</v>
      </c>
      <c r="AD14" s="109">
        <f>' B_Populations'!R49</f>
        <v>0</v>
      </c>
      <c r="AE14" s="109">
        <f>IF(AD14=0,0,($K$14/$AD$14)*100000)</f>
        <v>0</v>
      </c>
      <c r="AF14" s="109">
        <f>' B_Populations'!T49</f>
        <v>0</v>
      </c>
      <c r="AG14" s="39">
        <f>IF(AF14=0,0,($L$14/$AF$14)*100000)</f>
        <v>0</v>
      </c>
      <c r="AH14" s="37"/>
      <c r="AI14" s="40"/>
      <c r="AJ14" s="41"/>
      <c r="AL14" s="45" t="str">
        <f>' B_Populations'!$A$10</f>
        <v>1-4</v>
      </c>
      <c r="AM14" s="110">
        <f>O14*AJ14</f>
        <v>0</v>
      </c>
      <c r="AN14" s="111">
        <f>Q14*AJ14</f>
        <v>0</v>
      </c>
      <c r="AO14" s="111">
        <f>S14*AJ14</f>
        <v>0</v>
      </c>
      <c r="AP14" s="112">
        <f>U14*AJ14</f>
        <v>0</v>
      </c>
      <c r="AQ14" s="112">
        <f>W14*AJ14</f>
        <v>0</v>
      </c>
      <c r="AR14" s="112">
        <f>Y14*AJ14</f>
        <v>0</v>
      </c>
      <c r="AS14" s="112">
        <f>AA14*AJ14</f>
        <v>0</v>
      </c>
      <c r="AT14" s="112">
        <f>AC14*AJ14</f>
        <v>0</v>
      </c>
      <c r="AU14" s="112">
        <f>AE14*AJ14</f>
        <v>0</v>
      </c>
      <c r="AV14" s="113">
        <f>AG14*AJ14</f>
        <v>0</v>
      </c>
    </row>
    <row r="15" spans="1:48" ht="15.5" x14ac:dyDescent="0.35">
      <c r="A15" s="282"/>
      <c r="B15" s="35" t="str">
        <f>' B_Populations'!$A$11</f>
        <v>5-9</v>
      </c>
      <c r="C15" s="170"/>
      <c r="D15" s="171"/>
      <c r="E15" s="114"/>
      <c r="F15" s="115"/>
      <c r="G15" s="115"/>
      <c r="H15" s="115"/>
      <c r="I15" s="115"/>
      <c r="J15" s="116"/>
      <c r="K15" s="116"/>
      <c r="L15" s="117"/>
      <c r="M15" s="37"/>
      <c r="N15" s="38">
        <f>' B_Populations'!B50</f>
        <v>0</v>
      </c>
      <c r="O15" s="109">
        <f>IF(N15=0,0,($C$15/$N$15)*100000)</f>
        <v>0</v>
      </c>
      <c r="P15" s="109">
        <f>' B_Populations'!D50</f>
        <v>0</v>
      </c>
      <c r="Q15" s="109">
        <f>IF(P15=0,0,($D$15/$P$15)*100000)</f>
        <v>0</v>
      </c>
      <c r="R15" s="109">
        <f>' B_Populations'!F50</f>
        <v>0</v>
      </c>
      <c r="S15" s="109">
        <f>IF(R15=0,0,($E$15/$R$15)*100000)</f>
        <v>0</v>
      </c>
      <c r="T15" s="109">
        <f>' B_Populations'!H50</f>
        <v>0</v>
      </c>
      <c r="U15" s="109">
        <f>IF(T15=0,0,($F$15/$T$15)*100000)</f>
        <v>0</v>
      </c>
      <c r="V15" s="109">
        <f>' B_Populations'!J50</f>
        <v>0</v>
      </c>
      <c r="W15" s="109">
        <f>IF(V15=0,0,($G$15/$V$15)*100000)</f>
        <v>0</v>
      </c>
      <c r="X15" s="109">
        <f>' B_Populations'!L50</f>
        <v>0</v>
      </c>
      <c r="Y15" s="109">
        <f>IF(X15=0,0,($H$15/$X$15)*100000)</f>
        <v>0</v>
      </c>
      <c r="Z15" s="109">
        <f>' B_Populations'!N50</f>
        <v>0</v>
      </c>
      <c r="AA15" s="109">
        <f>IF(Z15=0,0,($I$15/$Z$15)*100000)</f>
        <v>0</v>
      </c>
      <c r="AB15" s="109">
        <f>' B_Populations'!P50</f>
        <v>0</v>
      </c>
      <c r="AC15" s="109">
        <f>IF(AB15=0,0,($J$15/$AB$15)*100000)</f>
        <v>0</v>
      </c>
      <c r="AD15" s="109">
        <f>' B_Populations'!R50</f>
        <v>0</v>
      </c>
      <c r="AE15" s="109">
        <f>IF(AD15=0,0,($K$15/$AD$15)*100000)</f>
        <v>0</v>
      </c>
      <c r="AF15" s="109">
        <f>' B_Populations'!T50</f>
        <v>0</v>
      </c>
      <c r="AG15" s="39">
        <f>IF(AF15=0,0,($L$15/$AF$15)*100000)</f>
        <v>0</v>
      </c>
      <c r="AH15" s="37"/>
      <c r="AI15" s="40"/>
      <c r="AJ15" s="41"/>
      <c r="AL15" s="42" t="str">
        <f>' B_Populations'!$A$11</f>
        <v>5-9</v>
      </c>
      <c r="AM15" s="110">
        <f>O15*AJ15</f>
        <v>0</v>
      </c>
      <c r="AN15" s="111">
        <f>Q15*AJ15</f>
        <v>0</v>
      </c>
      <c r="AO15" s="111">
        <f>S15*AJ15</f>
        <v>0</v>
      </c>
      <c r="AP15" s="112">
        <f>U15*AJ15</f>
        <v>0</v>
      </c>
      <c r="AQ15" s="112">
        <f>W15*AJ15</f>
        <v>0</v>
      </c>
      <c r="AR15" s="112">
        <f>Y15*AJ15</f>
        <v>0</v>
      </c>
      <c r="AS15" s="112">
        <f>AA15*AJ15</f>
        <v>0</v>
      </c>
      <c r="AT15" s="112">
        <f>AC15*AJ15</f>
        <v>0</v>
      </c>
      <c r="AU15" s="112">
        <f>AE15*AJ15</f>
        <v>0</v>
      </c>
      <c r="AV15" s="113">
        <f>AG15*AJ15</f>
        <v>0</v>
      </c>
    </row>
    <row r="16" spans="1:48" ht="15.5" x14ac:dyDescent="0.35">
      <c r="A16" s="282"/>
      <c r="B16" s="35" t="str">
        <f>' B_Populations'!$A$12</f>
        <v>10-14</v>
      </c>
      <c r="C16" s="170"/>
      <c r="D16" s="171"/>
      <c r="E16" s="114"/>
      <c r="F16" s="115"/>
      <c r="G16" s="115"/>
      <c r="H16" s="115"/>
      <c r="I16" s="115"/>
      <c r="J16" s="116"/>
      <c r="K16" s="116"/>
      <c r="L16" s="117"/>
      <c r="M16" s="37"/>
      <c r="N16" s="38">
        <f>' B_Populations'!B51</f>
        <v>0</v>
      </c>
      <c r="O16" s="109">
        <f>IF(N16=0,0,($C$16/$N$16)*100000)</f>
        <v>0</v>
      </c>
      <c r="P16" s="109">
        <f>' B_Populations'!D51</f>
        <v>0</v>
      </c>
      <c r="Q16" s="109">
        <f>IF(P16=0,0,($D$16/$P$16)*100000)</f>
        <v>0</v>
      </c>
      <c r="R16" s="109">
        <f>' B_Populations'!F51</f>
        <v>0</v>
      </c>
      <c r="S16" s="109">
        <f>IF(R16=0,0,($E$16/$R$16)*100000)</f>
        <v>0</v>
      </c>
      <c r="T16" s="109">
        <f>' B_Populations'!H51</f>
        <v>0</v>
      </c>
      <c r="U16" s="109">
        <f>IF(T16=0,0,($F$16/$T$16)*100000)</f>
        <v>0</v>
      </c>
      <c r="V16" s="109">
        <f>' B_Populations'!J51</f>
        <v>0</v>
      </c>
      <c r="W16" s="109">
        <f>IF(V16=0,0,($G$16/$V$16)*100000)</f>
        <v>0</v>
      </c>
      <c r="X16" s="109">
        <f>' B_Populations'!L51</f>
        <v>0</v>
      </c>
      <c r="Y16" s="109">
        <f>IF(X16=0,0,($H$16/$X$16)*100000)</f>
        <v>0</v>
      </c>
      <c r="Z16" s="109">
        <f>' B_Populations'!N51</f>
        <v>0</v>
      </c>
      <c r="AA16" s="109">
        <f>IF(Z16=0,0,($I$16/$Z$16)*100000)</f>
        <v>0</v>
      </c>
      <c r="AB16" s="109">
        <f>' B_Populations'!P51</f>
        <v>0</v>
      </c>
      <c r="AC16" s="109">
        <f>IF(AB16=0,0,($J$16/$AB$16)*100000)</f>
        <v>0</v>
      </c>
      <c r="AD16" s="109">
        <f>' B_Populations'!R51</f>
        <v>0</v>
      </c>
      <c r="AE16" s="109">
        <f>IF(AD16=0,0,($K$16/$AD$16)*100000)</f>
        <v>0</v>
      </c>
      <c r="AF16" s="109">
        <f>' B_Populations'!T51</f>
        <v>0</v>
      </c>
      <c r="AG16" s="39">
        <f>IF(AF16=0,0,($L$16/$AF$16)*100000)</f>
        <v>0</v>
      </c>
      <c r="AH16" s="37"/>
      <c r="AI16" s="40"/>
      <c r="AJ16" s="41"/>
      <c r="AL16" s="42" t="str">
        <f>' B_Populations'!$A$12</f>
        <v>10-14</v>
      </c>
      <c r="AM16" s="110">
        <f>O16*AJ16</f>
        <v>0</v>
      </c>
      <c r="AN16" s="111">
        <f>Q16*AJ16</f>
        <v>0</v>
      </c>
      <c r="AO16" s="111">
        <f>S16*AJ16</f>
        <v>0</v>
      </c>
      <c r="AP16" s="112">
        <f>U16*AJ16</f>
        <v>0</v>
      </c>
      <c r="AQ16" s="112">
        <f>W16*AJ16</f>
        <v>0</v>
      </c>
      <c r="AR16" s="112">
        <f>Y16*AJ16</f>
        <v>0</v>
      </c>
      <c r="AS16" s="112">
        <f>AA16*AJ16</f>
        <v>0</v>
      </c>
      <c r="AT16" s="112">
        <f>AC16*AJ16</f>
        <v>0</v>
      </c>
      <c r="AU16" s="112">
        <f>AE16*AJ16</f>
        <v>0</v>
      </c>
      <c r="AV16" s="113">
        <f>AG16*AJ16</f>
        <v>0</v>
      </c>
    </row>
    <row r="17" spans="1:48" ht="15.5" x14ac:dyDescent="0.35">
      <c r="A17" s="282"/>
      <c r="B17" s="35" t="str">
        <f>' B_Populations'!$A$13</f>
        <v>15-17</v>
      </c>
      <c r="C17" s="170"/>
      <c r="D17" s="171"/>
      <c r="E17" s="114"/>
      <c r="F17" s="115"/>
      <c r="G17" s="115"/>
      <c r="H17" s="115"/>
      <c r="I17" s="115"/>
      <c r="J17" s="116"/>
      <c r="K17" s="116"/>
      <c r="L17" s="117"/>
      <c r="M17" s="37"/>
      <c r="N17" s="38">
        <f>' B_Populations'!B52</f>
        <v>0</v>
      </c>
      <c r="O17" s="109">
        <f>IF(N17=0,0,($C$17/$N$17)*100000)</f>
        <v>0</v>
      </c>
      <c r="P17" s="109">
        <f>' B_Populations'!D52</f>
        <v>0</v>
      </c>
      <c r="Q17" s="109">
        <f>IF(P17=0,0,($D$17/$P$17)*100000)</f>
        <v>0</v>
      </c>
      <c r="R17" s="109">
        <f>' B_Populations'!F52</f>
        <v>0</v>
      </c>
      <c r="S17" s="109">
        <f>IF(R17=0,0,($E$17/$R$17)*100000)</f>
        <v>0</v>
      </c>
      <c r="T17" s="109">
        <f>' B_Populations'!H52</f>
        <v>0</v>
      </c>
      <c r="U17" s="109">
        <f>IF(T17=0,0,($F$17/$T$17)*100000)</f>
        <v>0</v>
      </c>
      <c r="V17" s="109">
        <f>' B_Populations'!J52</f>
        <v>0</v>
      </c>
      <c r="W17" s="109">
        <f>IF(V17=0,0,($G$17/$V$17)*100000)</f>
        <v>0</v>
      </c>
      <c r="X17" s="109">
        <f>' B_Populations'!L52</f>
        <v>0</v>
      </c>
      <c r="Y17" s="109">
        <f>IF(X17=0,0,($H$17/$X$17)*100000)</f>
        <v>0</v>
      </c>
      <c r="Z17" s="109">
        <f>' B_Populations'!N52</f>
        <v>0</v>
      </c>
      <c r="AA17" s="109">
        <f>IF(Z17=0,0,($I$17/$Z$17)*100000)</f>
        <v>0</v>
      </c>
      <c r="AB17" s="109">
        <f>' B_Populations'!P52</f>
        <v>0</v>
      </c>
      <c r="AC17" s="109">
        <f>IF(AB17=0,0,($J$17/$AB$17)*100000)</f>
        <v>0</v>
      </c>
      <c r="AD17" s="109">
        <f>' B_Populations'!R52</f>
        <v>0</v>
      </c>
      <c r="AE17" s="109">
        <f>IF(AD17=0,0,($K$17/$AD$17)*100000)</f>
        <v>0</v>
      </c>
      <c r="AF17" s="109">
        <f>' B_Populations'!T52</f>
        <v>0</v>
      </c>
      <c r="AG17" s="39">
        <f>IF(AF17=0,0,($L$17/$AF$17)*100000)</f>
        <v>0</v>
      </c>
      <c r="AH17" s="37"/>
      <c r="AI17" s="40"/>
      <c r="AJ17" s="41"/>
      <c r="AL17" s="42" t="str">
        <f>' B_Populations'!$A$13</f>
        <v>15-17</v>
      </c>
      <c r="AM17" s="110">
        <f>O17*AJ17</f>
        <v>0</v>
      </c>
      <c r="AN17" s="111">
        <f>Q17*AJ17</f>
        <v>0</v>
      </c>
      <c r="AO17" s="111">
        <f>S17*AJ17</f>
        <v>0</v>
      </c>
      <c r="AP17" s="112">
        <f>U17*AJ17</f>
        <v>0</v>
      </c>
      <c r="AQ17" s="112">
        <f>W17*AJ17</f>
        <v>0</v>
      </c>
      <c r="AR17" s="112">
        <f>Y17*AJ17</f>
        <v>0</v>
      </c>
      <c r="AS17" s="112">
        <f>AA17*AJ17</f>
        <v>0</v>
      </c>
      <c r="AT17" s="112">
        <f>AC17*AJ17</f>
        <v>0</v>
      </c>
      <c r="AU17" s="112">
        <f>AE17*AJ17</f>
        <v>0</v>
      </c>
      <c r="AV17" s="113">
        <f>AG17*AJ17</f>
        <v>0</v>
      </c>
    </row>
    <row r="18" spans="1:48" ht="15.5" x14ac:dyDescent="0.35">
      <c r="A18" s="282"/>
      <c r="B18" s="53" t="s">
        <v>148</v>
      </c>
      <c r="C18" s="174">
        <f t="shared" ref="C18:L18" si="3">SUM(C13:C17)</f>
        <v>0</v>
      </c>
      <c r="D18" s="174">
        <f t="shared" si="3"/>
        <v>0</v>
      </c>
      <c r="E18" s="174">
        <f t="shared" si="3"/>
        <v>0</v>
      </c>
      <c r="F18" s="174">
        <f t="shared" si="3"/>
        <v>0</v>
      </c>
      <c r="G18" s="174">
        <f t="shared" si="3"/>
        <v>0</v>
      </c>
      <c r="H18" s="174">
        <f t="shared" si="3"/>
        <v>0</v>
      </c>
      <c r="I18" s="174">
        <f t="shared" si="3"/>
        <v>0</v>
      </c>
      <c r="J18" s="174">
        <f t="shared" si="3"/>
        <v>0</v>
      </c>
      <c r="K18" s="174">
        <f t="shared" si="3"/>
        <v>0</v>
      </c>
      <c r="L18" s="179">
        <f t="shared" si="3"/>
        <v>0</v>
      </c>
      <c r="N18" s="46">
        <f t="shared" ref="N18:AG18" si="4">SUM(N13:N17)</f>
        <v>0</v>
      </c>
      <c r="O18" s="118">
        <f t="shared" si="4"/>
        <v>0</v>
      </c>
      <c r="P18" s="118">
        <f t="shared" si="4"/>
        <v>0</v>
      </c>
      <c r="Q18" s="118">
        <f t="shared" si="4"/>
        <v>0</v>
      </c>
      <c r="R18" s="118">
        <f t="shared" si="4"/>
        <v>0</v>
      </c>
      <c r="S18" s="118">
        <f t="shared" si="4"/>
        <v>0</v>
      </c>
      <c r="T18" s="118">
        <f t="shared" si="4"/>
        <v>0</v>
      </c>
      <c r="U18" s="118">
        <f t="shared" si="4"/>
        <v>0</v>
      </c>
      <c r="V18" s="118">
        <f t="shared" si="4"/>
        <v>0</v>
      </c>
      <c r="W18" s="118">
        <f t="shared" si="4"/>
        <v>0</v>
      </c>
      <c r="X18" s="118">
        <f t="shared" si="4"/>
        <v>0</v>
      </c>
      <c r="Y18" s="118">
        <f t="shared" si="4"/>
        <v>0</v>
      </c>
      <c r="Z18" s="118">
        <f t="shared" si="4"/>
        <v>0</v>
      </c>
      <c r="AA18" s="118">
        <f t="shared" si="4"/>
        <v>0</v>
      </c>
      <c r="AB18" s="118">
        <f t="shared" si="4"/>
        <v>0</v>
      </c>
      <c r="AC18" s="118">
        <f t="shared" si="4"/>
        <v>0</v>
      </c>
      <c r="AD18" s="118">
        <f t="shared" si="4"/>
        <v>0</v>
      </c>
      <c r="AE18" s="118">
        <f t="shared" si="4"/>
        <v>0</v>
      </c>
      <c r="AF18" s="118">
        <f t="shared" si="4"/>
        <v>0</v>
      </c>
      <c r="AG18" s="57">
        <f t="shared" si="4"/>
        <v>0</v>
      </c>
      <c r="AI18" s="58"/>
      <c r="AJ18" s="59"/>
      <c r="AL18" s="49" t="s">
        <v>148</v>
      </c>
      <c r="AM18" s="119">
        <f t="shared" ref="AM18:AV18" si="5">SUM(AM13:AM17)</f>
        <v>0</v>
      </c>
      <c r="AN18" s="120">
        <f t="shared" si="5"/>
        <v>0</v>
      </c>
      <c r="AO18" s="121">
        <f t="shared" si="5"/>
        <v>0</v>
      </c>
      <c r="AP18" s="123">
        <f t="shared" si="5"/>
        <v>0</v>
      </c>
      <c r="AQ18" s="123">
        <f t="shared" si="5"/>
        <v>0</v>
      </c>
      <c r="AR18" s="123">
        <f t="shared" si="5"/>
        <v>0</v>
      </c>
      <c r="AS18" s="123">
        <f t="shared" si="5"/>
        <v>0</v>
      </c>
      <c r="AT18" s="123">
        <f t="shared" si="5"/>
        <v>0</v>
      </c>
      <c r="AU18" s="123">
        <f t="shared" si="5"/>
        <v>0</v>
      </c>
      <c r="AV18" s="124">
        <f t="shared" si="5"/>
        <v>0</v>
      </c>
    </row>
    <row r="19" spans="1:48" x14ac:dyDescent="0.45">
      <c r="B19" s="51"/>
      <c r="L19" s="52"/>
      <c r="N19" s="20"/>
      <c r="O19" s="93"/>
      <c r="P19" s="93"/>
      <c r="Q19" s="93"/>
      <c r="R19" s="93"/>
      <c r="S19" s="93"/>
      <c r="T19" s="93"/>
      <c r="U19" s="93"/>
      <c r="V19" s="93"/>
      <c r="W19" s="93"/>
      <c r="X19" s="93"/>
      <c r="Y19" s="93"/>
      <c r="Z19" s="93"/>
      <c r="AA19" s="93"/>
      <c r="AB19" s="93"/>
      <c r="AC19" s="93"/>
      <c r="AD19" s="93"/>
      <c r="AE19" s="93"/>
      <c r="AF19" s="93"/>
      <c r="AG19" s="21"/>
      <c r="AI19" s="22"/>
      <c r="AJ19" s="23"/>
      <c r="AL19" s="24"/>
      <c r="AV19" s="94"/>
    </row>
    <row r="20" spans="1:48" x14ac:dyDescent="0.45">
      <c r="B20" s="60"/>
      <c r="C20" s="129"/>
      <c r="D20" s="130" t="s">
        <v>135</v>
      </c>
      <c r="E20" s="130"/>
      <c r="F20" s="131" t="s">
        <v>136</v>
      </c>
      <c r="G20" s="131"/>
      <c r="H20" s="131"/>
      <c r="I20" s="131"/>
      <c r="J20" s="131"/>
      <c r="K20" s="131"/>
      <c r="L20" s="132"/>
      <c r="N20" s="20"/>
      <c r="O20" s="93"/>
      <c r="P20" s="93"/>
      <c r="Q20" s="93"/>
      <c r="R20" s="93"/>
      <c r="S20" s="93"/>
      <c r="T20" s="93"/>
      <c r="U20" s="93"/>
      <c r="V20" s="93"/>
      <c r="W20" s="93"/>
      <c r="X20" s="93"/>
      <c r="Y20" s="93"/>
      <c r="Z20" s="93"/>
      <c r="AA20" s="93"/>
      <c r="AB20" s="93"/>
      <c r="AC20" s="93"/>
      <c r="AD20" s="93"/>
      <c r="AE20" s="93"/>
      <c r="AF20" s="93"/>
      <c r="AG20" s="21"/>
      <c r="AI20" s="22"/>
      <c r="AJ20" s="23"/>
      <c r="AL20" s="24"/>
      <c r="AM20" s="6" t="s">
        <v>137</v>
      </c>
      <c r="AV20" s="94"/>
    </row>
    <row r="21" spans="1:48" ht="46.5" x14ac:dyDescent="0.35">
      <c r="A21" s="283" t="s">
        <v>153</v>
      </c>
      <c r="B21" s="26" t="s">
        <v>109</v>
      </c>
      <c r="C21" s="95" t="s">
        <v>154</v>
      </c>
      <c r="D21" s="96" t="s">
        <v>155</v>
      </c>
      <c r="E21" s="96" t="s">
        <v>156</v>
      </c>
      <c r="F21" s="97" t="str">
        <f>' B_Populations'!$H$8</f>
        <v>White-Not Hispanic</v>
      </c>
      <c r="G21" s="97" t="str">
        <f>' B_Populations'!$J$8</f>
        <v>Hispanic</v>
      </c>
      <c r="H21" s="97" t="str">
        <f>' B_Populations'!$L$8</f>
        <v>Black-Not Hispanic</v>
      </c>
      <c r="I21" s="97" t="str">
        <f>' B_Populations'!$N$8</f>
        <v>Asian</v>
      </c>
      <c r="J21" s="97" t="str">
        <f>' B_Populations'!$P$8</f>
        <v>American Indian/Alaska Native</v>
      </c>
      <c r="K21" s="97" t="str">
        <f>' B_Populations'!$R$8</f>
        <v>Other</v>
      </c>
      <c r="L21" s="98" t="str">
        <f>' B_Populations'!$T$8</f>
        <v>Other</v>
      </c>
      <c r="M21" s="28"/>
      <c r="N21" s="29" t="s">
        <v>142</v>
      </c>
      <c r="O21" s="99" t="s">
        <v>143</v>
      </c>
      <c r="P21" s="99" t="s">
        <v>144</v>
      </c>
      <c r="Q21" s="99" t="s">
        <v>143</v>
      </c>
      <c r="R21" s="99" t="s">
        <v>145</v>
      </c>
      <c r="S21" s="99" t="s">
        <v>143</v>
      </c>
      <c r="T21" s="99" t="str">
        <f>' B_Populations'!$H$8</f>
        <v>White-Not Hispanic</v>
      </c>
      <c r="U21" s="99" t="s">
        <v>143</v>
      </c>
      <c r="V21" s="99" t="str">
        <f>' B_Populations'!$J$8</f>
        <v>Hispanic</v>
      </c>
      <c r="W21" s="99" t="s">
        <v>143</v>
      </c>
      <c r="X21" s="99" t="str">
        <f>' B_Populations'!$L$8</f>
        <v>Black-Not Hispanic</v>
      </c>
      <c r="Y21" s="99" t="s">
        <v>143</v>
      </c>
      <c r="Z21" s="99" t="str">
        <f>' B_Populations'!$N$8</f>
        <v>Asian</v>
      </c>
      <c r="AA21" s="99" t="s">
        <v>143</v>
      </c>
      <c r="AB21" s="99" t="str">
        <f>' B_Populations'!$P$8</f>
        <v>American Indian/Alaska Native</v>
      </c>
      <c r="AC21" s="99" t="s">
        <v>143</v>
      </c>
      <c r="AD21" s="99" t="str">
        <f>' B_Populations'!$R$8</f>
        <v>Other</v>
      </c>
      <c r="AE21" s="99" t="s">
        <v>143</v>
      </c>
      <c r="AF21" s="99" t="str">
        <f>' B_Populations'!$T$8</f>
        <v>Other</v>
      </c>
      <c r="AG21" s="30" t="s">
        <v>143</v>
      </c>
      <c r="AH21" s="28"/>
      <c r="AI21" s="55" t="s">
        <v>146</v>
      </c>
      <c r="AJ21" s="56" t="s">
        <v>147</v>
      </c>
      <c r="AL21" s="33" t="s">
        <v>109</v>
      </c>
      <c r="AM21" s="100" t="s">
        <v>110</v>
      </c>
      <c r="AN21" s="101" t="s">
        <v>111</v>
      </c>
      <c r="AO21" s="101" t="s">
        <v>112</v>
      </c>
      <c r="AP21" s="97" t="str">
        <f>' B_Populations'!$H$8</f>
        <v>White-Not Hispanic</v>
      </c>
      <c r="AQ21" s="97" t="str">
        <f>' B_Populations'!$J$8</f>
        <v>Hispanic</v>
      </c>
      <c r="AR21" s="97" t="str">
        <f>' B_Populations'!$L$8</f>
        <v>Black-Not Hispanic</v>
      </c>
      <c r="AS21" s="97" t="str">
        <f>' B_Populations'!$N$8</f>
        <v>Asian</v>
      </c>
      <c r="AT21" s="97" t="str">
        <f>' B_Populations'!$P$8</f>
        <v>American Indian/Alaska Native</v>
      </c>
      <c r="AU21" s="97" t="str">
        <f>' B_Populations'!$R$8</f>
        <v>Other</v>
      </c>
      <c r="AV21" s="102" t="str">
        <f>' B_Populations'!$T$8</f>
        <v>Other</v>
      </c>
    </row>
    <row r="22" spans="1:48" ht="15.5" x14ac:dyDescent="0.35">
      <c r="A22" s="283"/>
      <c r="B22" s="35" t="str">
        <f>' B_Populations'!$A$9</f>
        <v>&lt;1</v>
      </c>
      <c r="C22" s="103"/>
      <c r="D22" s="104"/>
      <c r="E22" s="105"/>
      <c r="F22" s="106"/>
      <c r="G22" s="106"/>
      <c r="H22" s="106"/>
      <c r="I22" s="106"/>
      <c r="J22" s="107"/>
      <c r="K22" s="107"/>
      <c r="L22" s="108"/>
      <c r="M22" s="37"/>
      <c r="N22" s="38">
        <f>' B_Populations'!B48</f>
        <v>0</v>
      </c>
      <c r="O22" s="109">
        <f>IF(N22=0,0,($C$22/$N$22)*100000)</f>
        <v>0</v>
      </c>
      <c r="P22" s="109">
        <f>' B_Populations'!D48</f>
        <v>0</v>
      </c>
      <c r="Q22" s="109">
        <f>IF(P22=0,0,($D$22/$P$22)*100000)</f>
        <v>0</v>
      </c>
      <c r="R22" s="109">
        <f>' B_Populations'!F48</f>
        <v>0</v>
      </c>
      <c r="S22" s="109">
        <f>IF(R22=0,0,($E$22/$R$22)*100000)</f>
        <v>0</v>
      </c>
      <c r="T22" s="109">
        <f>' B_Populations'!H48</f>
        <v>0</v>
      </c>
      <c r="U22" s="109">
        <f>IF(T22=0,0,($F$22/$T$22)*100000)</f>
        <v>0</v>
      </c>
      <c r="V22" s="109">
        <f>' B_Populations'!J48</f>
        <v>0</v>
      </c>
      <c r="W22" s="109">
        <f>IF(V22=0,0,($G$22/$V$22)*100000)</f>
        <v>0</v>
      </c>
      <c r="X22" s="109">
        <f>' B_Populations'!L48</f>
        <v>0</v>
      </c>
      <c r="Y22" s="109">
        <f>IF(X22=0,0,($H$22/$X$22)*100000)</f>
        <v>0</v>
      </c>
      <c r="Z22" s="109">
        <f>' B_Populations'!N48</f>
        <v>0</v>
      </c>
      <c r="AA22" s="109">
        <f>IF(Z22=0,0,($I$22/$Z$22)*100000)</f>
        <v>0</v>
      </c>
      <c r="AB22" s="109">
        <f>' B_Populations'!P48</f>
        <v>0</v>
      </c>
      <c r="AC22" s="109">
        <f>IF(AB22=0,0,($J$22/$AB$22)*100000)</f>
        <v>0</v>
      </c>
      <c r="AD22" s="109">
        <f>' B_Populations'!R48</f>
        <v>0</v>
      </c>
      <c r="AE22" s="109">
        <f>IF(AD22=0,0,($K$22/$AD$22)*100000)</f>
        <v>0</v>
      </c>
      <c r="AF22" s="109">
        <f>' B_Populations'!T48</f>
        <v>0</v>
      </c>
      <c r="AG22" s="39">
        <f>IF(AF22=0,0,($L$22/$AF$22)*100000)</f>
        <v>0</v>
      </c>
      <c r="AH22" s="37"/>
      <c r="AI22" s="40"/>
      <c r="AJ22" s="41"/>
      <c r="AL22" s="42" t="str">
        <f>' B_Populations'!$A$9</f>
        <v>&lt;1</v>
      </c>
      <c r="AM22" s="110">
        <f>O22*AJ22</f>
        <v>0</v>
      </c>
      <c r="AN22" s="111">
        <f>Q22*AJ22</f>
        <v>0</v>
      </c>
      <c r="AO22" s="111">
        <f>S22*AJ22</f>
        <v>0</v>
      </c>
      <c r="AP22" s="112">
        <f>U22*AJ22</f>
        <v>0</v>
      </c>
      <c r="AQ22" s="112">
        <f>W22*AJ22</f>
        <v>0</v>
      </c>
      <c r="AR22" s="112">
        <f>Y22*AJ22</f>
        <v>0</v>
      </c>
      <c r="AS22" s="112">
        <f>AA22*AJ22</f>
        <v>0</v>
      </c>
      <c r="AT22" s="112">
        <f>AC22*AJ22</f>
        <v>0</v>
      </c>
      <c r="AU22" s="112">
        <f>AE22*AJ22</f>
        <v>0</v>
      </c>
      <c r="AV22" s="113">
        <f>AG22*AJ22</f>
        <v>0</v>
      </c>
    </row>
    <row r="23" spans="1:48" ht="15.5" x14ac:dyDescent="0.35">
      <c r="A23" s="283"/>
      <c r="B23" s="44" t="str">
        <f>' B_Populations'!$A$10</f>
        <v>1-4</v>
      </c>
      <c r="C23" s="170"/>
      <c r="D23" s="171"/>
      <c r="E23" s="114"/>
      <c r="F23" s="115"/>
      <c r="G23" s="115"/>
      <c r="H23" s="115"/>
      <c r="I23" s="115"/>
      <c r="J23" s="116"/>
      <c r="K23" s="116"/>
      <c r="L23" s="117"/>
      <c r="M23" s="37"/>
      <c r="N23" s="38">
        <f>' B_Populations'!B49</f>
        <v>0</v>
      </c>
      <c r="O23" s="109">
        <f>IF(N23=0,0,($C$23/$N$23)*100000)</f>
        <v>0</v>
      </c>
      <c r="P23" s="109">
        <f>' B_Populations'!D49</f>
        <v>0</v>
      </c>
      <c r="Q23" s="109">
        <f>IF(P23=0,0,($D$23/$P$23)*100000)</f>
        <v>0</v>
      </c>
      <c r="R23" s="109">
        <f>' B_Populations'!F49</f>
        <v>0</v>
      </c>
      <c r="S23" s="109">
        <f>IF(R23=0,0,($E$23/$R$23)*100000)</f>
        <v>0</v>
      </c>
      <c r="T23" s="109">
        <f>' B_Populations'!H49</f>
        <v>0</v>
      </c>
      <c r="U23" s="109">
        <f>IF(T23=0,0,($F$23/$T$23)*100000)</f>
        <v>0</v>
      </c>
      <c r="V23" s="109">
        <f>' B_Populations'!J49</f>
        <v>0</v>
      </c>
      <c r="W23" s="109">
        <f>IF(V23=0,0,($G$23/$V$23)*100000)</f>
        <v>0</v>
      </c>
      <c r="X23" s="109">
        <f>' B_Populations'!L49</f>
        <v>0</v>
      </c>
      <c r="Y23" s="109">
        <f>IF(X23=0,0,($H$23/$X$23)*100000)</f>
        <v>0</v>
      </c>
      <c r="Z23" s="109">
        <f>' B_Populations'!N49</f>
        <v>0</v>
      </c>
      <c r="AA23" s="109">
        <f>IF(Z23=0,0,($I$23/$Z$23)*100000)</f>
        <v>0</v>
      </c>
      <c r="AB23" s="109">
        <f>' B_Populations'!P49</f>
        <v>0</v>
      </c>
      <c r="AC23" s="109">
        <f>IF(AB23=0,0,($J$23/$AB$23)*100000)</f>
        <v>0</v>
      </c>
      <c r="AD23" s="109">
        <f>' B_Populations'!R49</f>
        <v>0</v>
      </c>
      <c r="AE23" s="109">
        <f>IF(AD23=0,0,($K$23/$AD$23)*100000)</f>
        <v>0</v>
      </c>
      <c r="AF23" s="109">
        <f>' B_Populations'!T49</f>
        <v>0</v>
      </c>
      <c r="AG23" s="39">
        <f>IF(AF23=0,0,($L$23/$AF$23)*100000)</f>
        <v>0</v>
      </c>
      <c r="AH23" s="37"/>
      <c r="AI23" s="40"/>
      <c r="AJ23" s="41"/>
      <c r="AL23" s="45" t="str">
        <f>' B_Populations'!$A$10</f>
        <v>1-4</v>
      </c>
      <c r="AM23" s="110">
        <f>O23*AJ23</f>
        <v>0</v>
      </c>
      <c r="AN23" s="111">
        <f>Q23*AJ23</f>
        <v>0</v>
      </c>
      <c r="AO23" s="111">
        <f>S23*AJ23</f>
        <v>0</v>
      </c>
      <c r="AP23" s="112">
        <f>U23*AJ23</f>
        <v>0</v>
      </c>
      <c r="AQ23" s="112">
        <f>W23*AJ23</f>
        <v>0</v>
      </c>
      <c r="AR23" s="112">
        <f>Y23*AJ23</f>
        <v>0</v>
      </c>
      <c r="AS23" s="112">
        <f>AA23*AJ23</f>
        <v>0</v>
      </c>
      <c r="AT23" s="112">
        <f>AC23*AJ23</f>
        <v>0</v>
      </c>
      <c r="AU23" s="112">
        <f>AE23*AJ23</f>
        <v>0</v>
      </c>
      <c r="AV23" s="113">
        <f>AG23*AJ23</f>
        <v>0</v>
      </c>
    </row>
    <row r="24" spans="1:48" ht="15.5" x14ac:dyDescent="0.35">
      <c r="A24" s="283"/>
      <c r="B24" s="35" t="str">
        <f>' B_Populations'!$A$11</f>
        <v>5-9</v>
      </c>
      <c r="C24" s="170"/>
      <c r="D24" s="171"/>
      <c r="E24" s="114"/>
      <c r="F24" s="115"/>
      <c r="G24" s="115"/>
      <c r="H24" s="115"/>
      <c r="I24" s="115"/>
      <c r="J24" s="116"/>
      <c r="K24" s="116"/>
      <c r="L24" s="117"/>
      <c r="M24" s="37"/>
      <c r="N24" s="38">
        <f>' B_Populations'!B50</f>
        <v>0</v>
      </c>
      <c r="O24" s="109">
        <f>IF(N24=0,0,($C$24/$N$24)*100000)</f>
        <v>0</v>
      </c>
      <c r="P24" s="109">
        <f>' B_Populations'!D50</f>
        <v>0</v>
      </c>
      <c r="Q24" s="109">
        <f>IF(P24=0,0,($D$24/$P$24)*100000)</f>
        <v>0</v>
      </c>
      <c r="R24" s="109">
        <f>' B_Populations'!F50</f>
        <v>0</v>
      </c>
      <c r="S24" s="109">
        <f>IF(R24=0,0,($E$24/$R$24)*100000)</f>
        <v>0</v>
      </c>
      <c r="T24" s="109">
        <f>' B_Populations'!H50</f>
        <v>0</v>
      </c>
      <c r="U24" s="109">
        <f>IF(T24=0,0,($F$24/$T$24)*100000)</f>
        <v>0</v>
      </c>
      <c r="V24" s="109">
        <f>' B_Populations'!J50</f>
        <v>0</v>
      </c>
      <c r="W24" s="109">
        <f>IF(V24=0,0,($G$24/$V$24)*100000)</f>
        <v>0</v>
      </c>
      <c r="X24" s="109">
        <f>' B_Populations'!L50</f>
        <v>0</v>
      </c>
      <c r="Y24" s="109">
        <f>IF(X24=0,0,($H$24/$X$24)*100000)</f>
        <v>0</v>
      </c>
      <c r="Z24" s="109">
        <f>' B_Populations'!N50</f>
        <v>0</v>
      </c>
      <c r="AA24" s="109">
        <f>IF(Z24=0,0,($I$24/$Z$24)*100000)</f>
        <v>0</v>
      </c>
      <c r="AB24" s="109">
        <f>' B_Populations'!P50</f>
        <v>0</v>
      </c>
      <c r="AC24" s="109">
        <f>IF(AB24=0,0,($J$24/$AB$24)*100000)</f>
        <v>0</v>
      </c>
      <c r="AD24" s="109">
        <f>' B_Populations'!R50</f>
        <v>0</v>
      </c>
      <c r="AE24" s="109">
        <f>IF(AD24=0,0,($K$24/$AD$24)*100000)</f>
        <v>0</v>
      </c>
      <c r="AF24" s="109">
        <f>' B_Populations'!T50</f>
        <v>0</v>
      </c>
      <c r="AG24" s="39">
        <f>IF(AF24=0,0,($L$24/$AF$24)*100000)</f>
        <v>0</v>
      </c>
      <c r="AH24" s="37"/>
      <c r="AI24" s="40"/>
      <c r="AJ24" s="41"/>
      <c r="AL24" s="42" t="str">
        <f>' B_Populations'!$A$11</f>
        <v>5-9</v>
      </c>
      <c r="AM24" s="110">
        <f>O24*AJ24</f>
        <v>0</v>
      </c>
      <c r="AN24" s="111">
        <f>Q24*AJ24</f>
        <v>0</v>
      </c>
      <c r="AO24" s="111">
        <f>S24*AJ24</f>
        <v>0</v>
      </c>
      <c r="AP24" s="112">
        <f>U24*AJ24</f>
        <v>0</v>
      </c>
      <c r="AQ24" s="112">
        <f>W24*AJ24</f>
        <v>0</v>
      </c>
      <c r="AR24" s="112">
        <f>Y24*AJ24</f>
        <v>0</v>
      </c>
      <c r="AS24" s="112">
        <f>AA24*AJ24</f>
        <v>0</v>
      </c>
      <c r="AT24" s="112">
        <f>AC24*AJ24</f>
        <v>0</v>
      </c>
      <c r="AU24" s="112">
        <f>AE24*AJ24</f>
        <v>0</v>
      </c>
      <c r="AV24" s="113">
        <f>AG24*AJ24</f>
        <v>0</v>
      </c>
    </row>
    <row r="25" spans="1:48" ht="15.5" x14ac:dyDescent="0.35">
      <c r="A25" s="283"/>
      <c r="B25" s="35" t="str">
        <f>' B_Populations'!$A$12</f>
        <v>10-14</v>
      </c>
      <c r="C25" s="170"/>
      <c r="D25" s="171"/>
      <c r="E25" s="114"/>
      <c r="F25" s="115"/>
      <c r="G25" s="115"/>
      <c r="H25" s="115"/>
      <c r="I25" s="115"/>
      <c r="J25" s="116"/>
      <c r="K25" s="116"/>
      <c r="L25" s="117"/>
      <c r="M25" s="37"/>
      <c r="N25" s="38">
        <f>' B_Populations'!B51</f>
        <v>0</v>
      </c>
      <c r="O25" s="109">
        <f>IF(N25=0,0,($C$25/$N$25)*100000)</f>
        <v>0</v>
      </c>
      <c r="P25" s="109">
        <f>' B_Populations'!D51</f>
        <v>0</v>
      </c>
      <c r="Q25" s="109">
        <f>IF(P25=0,0,($D$25/$P$25)*100000)</f>
        <v>0</v>
      </c>
      <c r="R25" s="109">
        <f>' B_Populations'!F51</f>
        <v>0</v>
      </c>
      <c r="S25" s="109">
        <f>IF(R25=0,0,($E$25/$R$25)*100000)</f>
        <v>0</v>
      </c>
      <c r="T25" s="109">
        <f>' B_Populations'!H51</f>
        <v>0</v>
      </c>
      <c r="U25" s="109">
        <f>IF(T25=0,0,($F$25/$T$25)*100000)</f>
        <v>0</v>
      </c>
      <c r="V25" s="109">
        <f>' B_Populations'!J51</f>
        <v>0</v>
      </c>
      <c r="W25" s="109">
        <f>IF(V25=0,0,($G$25/$V$25)*100000)</f>
        <v>0</v>
      </c>
      <c r="X25" s="109">
        <f>' B_Populations'!L51</f>
        <v>0</v>
      </c>
      <c r="Y25" s="109">
        <f>IF(X25=0,0,($H$25/$X$25)*100000)</f>
        <v>0</v>
      </c>
      <c r="Z25" s="109">
        <f>' B_Populations'!N51</f>
        <v>0</v>
      </c>
      <c r="AA25" s="109">
        <f>IF(Z25=0,0,($I$25/$Z$25)*100000)</f>
        <v>0</v>
      </c>
      <c r="AB25" s="109">
        <f>' B_Populations'!P51</f>
        <v>0</v>
      </c>
      <c r="AC25" s="109">
        <f>IF(AB25=0,0,($J$25/$AB$25)*100000)</f>
        <v>0</v>
      </c>
      <c r="AD25" s="109">
        <f>' B_Populations'!R51</f>
        <v>0</v>
      </c>
      <c r="AE25" s="109">
        <f>IF(AD25=0,0,($K$25/$AD$25)*100000)</f>
        <v>0</v>
      </c>
      <c r="AF25" s="109">
        <f>' B_Populations'!T51</f>
        <v>0</v>
      </c>
      <c r="AG25" s="39">
        <f>IF(AF25=0,0,($L$25/$AF$25)*100000)</f>
        <v>0</v>
      </c>
      <c r="AH25" s="37"/>
      <c r="AI25" s="40"/>
      <c r="AJ25" s="41"/>
      <c r="AL25" s="42" t="str">
        <f>' B_Populations'!$A$12</f>
        <v>10-14</v>
      </c>
      <c r="AM25" s="110">
        <f>O25*AJ25</f>
        <v>0</v>
      </c>
      <c r="AN25" s="111">
        <f>Q25*AJ25</f>
        <v>0</v>
      </c>
      <c r="AO25" s="111">
        <f>S25*AJ25</f>
        <v>0</v>
      </c>
      <c r="AP25" s="112">
        <f>U25*AJ25</f>
        <v>0</v>
      </c>
      <c r="AQ25" s="112">
        <f>W25*AJ25</f>
        <v>0</v>
      </c>
      <c r="AR25" s="112">
        <f>Y25*AJ25</f>
        <v>0</v>
      </c>
      <c r="AS25" s="112">
        <f>AA25*AJ25</f>
        <v>0</v>
      </c>
      <c r="AT25" s="112">
        <f>AC25*AJ25</f>
        <v>0</v>
      </c>
      <c r="AU25" s="112">
        <f>AE25*AJ25</f>
        <v>0</v>
      </c>
      <c r="AV25" s="113">
        <f>AG25*AJ25</f>
        <v>0</v>
      </c>
    </row>
    <row r="26" spans="1:48" ht="15.5" x14ac:dyDescent="0.35">
      <c r="A26" s="283"/>
      <c r="B26" s="35" t="str">
        <f>' B_Populations'!$A$13</f>
        <v>15-17</v>
      </c>
      <c r="C26" s="170"/>
      <c r="D26" s="171"/>
      <c r="E26" s="114"/>
      <c r="F26" s="115"/>
      <c r="G26" s="115"/>
      <c r="H26" s="115"/>
      <c r="I26" s="115"/>
      <c r="J26" s="116"/>
      <c r="K26" s="116"/>
      <c r="L26" s="117"/>
      <c r="M26" s="37"/>
      <c r="N26" s="38">
        <f>' B_Populations'!B52</f>
        <v>0</v>
      </c>
      <c r="O26" s="109">
        <f>IF(N26=0,0,($C$26/$N$26)*100000)</f>
        <v>0</v>
      </c>
      <c r="P26" s="109">
        <f>' B_Populations'!D52</f>
        <v>0</v>
      </c>
      <c r="Q26" s="109">
        <f>IF(P26=0,0,($D$26/$P$26)*100000)</f>
        <v>0</v>
      </c>
      <c r="R26" s="109">
        <f>' B_Populations'!F52</f>
        <v>0</v>
      </c>
      <c r="S26" s="109">
        <f>IF(R26=0,0,($E$26/$R$26)*100000)</f>
        <v>0</v>
      </c>
      <c r="T26" s="109">
        <f>' B_Populations'!H52</f>
        <v>0</v>
      </c>
      <c r="U26" s="109">
        <f>IF(T26=0,0,($F$26/$T$26)*100000)</f>
        <v>0</v>
      </c>
      <c r="V26" s="109">
        <f>' B_Populations'!J52</f>
        <v>0</v>
      </c>
      <c r="W26" s="109">
        <f>IF(V26=0,0,($G$26/$V$26)*100000)</f>
        <v>0</v>
      </c>
      <c r="X26" s="109">
        <f>' B_Populations'!L52</f>
        <v>0</v>
      </c>
      <c r="Y26" s="109">
        <f>IF(X26=0,0,($H$26/$X$26)*100000)</f>
        <v>0</v>
      </c>
      <c r="Z26" s="109">
        <f>' B_Populations'!N52</f>
        <v>0</v>
      </c>
      <c r="AA26" s="109">
        <f>IF(Z26=0,0,($I$26/$Z$26)*100000)</f>
        <v>0</v>
      </c>
      <c r="AB26" s="109">
        <f>' B_Populations'!P52</f>
        <v>0</v>
      </c>
      <c r="AC26" s="109">
        <f>IF(AB26=0,0,($J$26/$AB$26)*100000)</f>
        <v>0</v>
      </c>
      <c r="AD26" s="109">
        <f>' B_Populations'!R52</f>
        <v>0</v>
      </c>
      <c r="AE26" s="109">
        <f>IF(AD26=0,0,($K$26/$AD$26)*100000)</f>
        <v>0</v>
      </c>
      <c r="AF26" s="109">
        <f>' B_Populations'!T52</f>
        <v>0</v>
      </c>
      <c r="AG26" s="39">
        <f>IF(AF26=0,0,($L$26/$AF$26)*100000)</f>
        <v>0</v>
      </c>
      <c r="AH26" s="37"/>
      <c r="AI26" s="40"/>
      <c r="AJ26" s="41"/>
      <c r="AL26" s="42" t="str">
        <f>' B_Populations'!$A$13</f>
        <v>15-17</v>
      </c>
      <c r="AM26" s="110">
        <f>O26*AJ26</f>
        <v>0</v>
      </c>
      <c r="AN26" s="111">
        <f>Q26*AJ26</f>
        <v>0</v>
      </c>
      <c r="AO26" s="111">
        <f>S26*AJ26</f>
        <v>0</v>
      </c>
      <c r="AP26" s="112">
        <f>U26*AJ26</f>
        <v>0</v>
      </c>
      <c r="AQ26" s="112">
        <f>W26*AJ26</f>
        <v>0</v>
      </c>
      <c r="AR26" s="112">
        <f>Y26*AJ26</f>
        <v>0</v>
      </c>
      <c r="AS26" s="112">
        <f>AA26*AJ26</f>
        <v>0</v>
      </c>
      <c r="AT26" s="112">
        <f>AC26*AJ26</f>
        <v>0</v>
      </c>
      <c r="AU26" s="112">
        <f>AE26*AJ26</f>
        <v>0</v>
      </c>
      <c r="AV26" s="113">
        <f>AG26*AJ26</f>
        <v>0</v>
      </c>
    </row>
    <row r="27" spans="1:48" ht="16" thickBot="1" x14ac:dyDescent="0.4">
      <c r="A27" s="283"/>
      <c r="B27" s="62" t="s">
        <v>148</v>
      </c>
      <c r="C27" s="180">
        <f t="shared" ref="C27:L27" si="6">SUM(C22:C26)</f>
        <v>0</v>
      </c>
      <c r="D27" s="180">
        <f t="shared" si="6"/>
        <v>0</v>
      </c>
      <c r="E27" s="180">
        <f t="shared" si="6"/>
        <v>0</v>
      </c>
      <c r="F27" s="180">
        <f t="shared" si="6"/>
        <v>0</v>
      </c>
      <c r="G27" s="180">
        <f t="shared" si="6"/>
        <v>0</v>
      </c>
      <c r="H27" s="180">
        <f t="shared" si="6"/>
        <v>0</v>
      </c>
      <c r="I27" s="180">
        <f t="shared" si="6"/>
        <v>0</v>
      </c>
      <c r="J27" s="180">
        <f t="shared" si="6"/>
        <v>0</v>
      </c>
      <c r="K27" s="180">
        <f t="shared" si="6"/>
        <v>0</v>
      </c>
      <c r="L27" s="181">
        <f t="shared" si="6"/>
        <v>0</v>
      </c>
      <c r="N27" s="63">
        <f t="shared" ref="N27:AG27" si="7">SUM(N22:N26)</f>
        <v>0</v>
      </c>
      <c r="O27" s="133">
        <f t="shared" si="7"/>
        <v>0</v>
      </c>
      <c r="P27" s="133">
        <f t="shared" si="7"/>
        <v>0</v>
      </c>
      <c r="Q27" s="133">
        <f t="shared" si="7"/>
        <v>0</v>
      </c>
      <c r="R27" s="133">
        <f t="shared" si="7"/>
        <v>0</v>
      </c>
      <c r="S27" s="133">
        <f t="shared" si="7"/>
        <v>0</v>
      </c>
      <c r="T27" s="133">
        <f t="shared" si="7"/>
        <v>0</v>
      </c>
      <c r="U27" s="133">
        <f t="shared" si="7"/>
        <v>0</v>
      </c>
      <c r="V27" s="133">
        <f t="shared" si="7"/>
        <v>0</v>
      </c>
      <c r="W27" s="133">
        <f t="shared" si="7"/>
        <v>0</v>
      </c>
      <c r="X27" s="133">
        <f t="shared" si="7"/>
        <v>0</v>
      </c>
      <c r="Y27" s="133">
        <f t="shared" si="7"/>
        <v>0</v>
      </c>
      <c r="Z27" s="133">
        <f t="shared" si="7"/>
        <v>0</v>
      </c>
      <c r="AA27" s="133">
        <f t="shared" si="7"/>
        <v>0</v>
      </c>
      <c r="AB27" s="133">
        <f t="shared" si="7"/>
        <v>0</v>
      </c>
      <c r="AC27" s="133">
        <f t="shared" si="7"/>
        <v>0</v>
      </c>
      <c r="AD27" s="133">
        <f t="shared" si="7"/>
        <v>0</v>
      </c>
      <c r="AE27" s="133">
        <f t="shared" si="7"/>
        <v>0</v>
      </c>
      <c r="AF27" s="133">
        <f t="shared" si="7"/>
        <v>0</v>
      </c>
      <c r="AG27" s="64">
        <f t="shared" si="7"/>
        <v>0</v>
      </c>
      <c r="AI27" s="65"/>
      <c r="AJ27" s="66"/>
      <c r="AL27" s="67" t="s">
        <v>148</v>
      </c>
      <c r="AM27" s="134">
        <f t="shared" ref="AM27:AV27" si="8">SUM(AM22:AM26)</f>
        <v>0</v>
      </c>
      <c r="AN27" s="135">
        <f t="shared" si="8"/>
        <v>0</v>
      </c>
      <c r="AO27" s="136">
        <f t="shared" si="8"/>
        <v>0</v>
      </c>
      <c r="AP27" s="137">
        <f t="shared" si="8"/>
        <v>0</v>
      </c>
      <c r="AQ27" s="137">
        <f t="shared" si="8"/>
        <v>0</v>
      </c>
      <c r="AR27" s="137">
        <f t="shared" si="8"/>
        <v>0</v>
      </c>
      <c r="AS27" s="137">
        <f t="shared" si="8"/>
        <v>0</v>
      </c>
      <c r="AT27" s="137">
        <f t="shared" si="8"/>
        <v>0</v>
      </c>
      <c r="AU27" s="137">
        <f t="shared" si="8"/>
        <v>0</v>
      </c>
      <c r="AV27" s="138">
        <f t="shared" si="8"/>
        <v>0</v>
      </c>
    </row>
  </sheetData>
  <mergeCells count="6">
    <mergeCell ref="B1:E1"/>
    <mergeCell ref="AL1:AN1"/>
    <mergeCell ref="A3:A9"/>
    <mergeCell ref="A12:A18"/>
    <mergeCell ref="A21:A27"/>
    <mergeCell ref="AI1:AJ2"/>
  </mergeCells>
  <phoneticPr fontId="0" type="noConversion"/>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zoomScaleNormal="100" workbookViewId="0">
      <pane xSplit="1" topLeftCell="T1" activePane="topRight" state="frozen"/>
      <selection pane="topRight" activeCell="X3" sqref="X3"/>
    </sheetView>
  </sheetViews>
  <sheetFormatPr defaultColWidth="8.7265625" defaultRowHeight="18.5" x14ac:dyDescent="0.45"/>
  <cols>
    <col min="1" max="1" width="11.7265625" style="139" customWidth="1"/>
    <col min="2" max="2" width="8.7265625" style="6"/>
    <col min="3" max="3" width="15.1796875" style="6" customWidth="1"/>
    <col min="4" max="4" width="15.54296875" style="6" customWidth="1"/>
    <col min="5" max="5" width="15.1796875" style="6" customWidth="1"/>
    <col min="6" max="6" width="17.81640625" style="6" customWidth="1"/>
    <col min="7" max="7" width="15.54296875" style="6" customWidth="1"/>
    <col min="8" max="8" width="15.453125" style="6" customWidth="1"/>
    <col min="9" max="11" width="15.1796875" style="6" customWidth="1"/>
    <col min="12" max="12" width="15.54296875" style="6" customWidth="1"/>
    <col min="13" max="13" width="6" style="6" customWidth="1"/>
    <col min="14" max="14" width="15.1796875" style="6" customWidth="1"/>
    <col min="15" max="27" width="11.1796875" style="6" customWidth="1"/>
    <col min="28" max="29" width="12.54296875" style="6" customWidth="1"/>
    <col min="30" max="33" width="11.1796875" style="6" customWidth="1"/>
    <col min="34" max="34" width="6.26953125" style="6" customWidth="1"/>
    <col min="35" max="36" width="17.7265625" style="6" customWidth="1"/>
    <col min="37" max="37" width="6" style="6" customWidth="1"/>
    <col min="38" max="38" width="8.7265625" style="6"/>
    <col min="39" max="40" width="15.54296875" style="6" customWidth="1"/>
    <col min="41" max="41" width="15.1796875" style="6" customWidth="1"/>
    <col min="42" max="42" width="15.453125" style="6" customWidth="1"/>
    <col min="43" max="43" width="15.54296875" style="6" customWidth="1"/>
    <col min="44" max="44" width="15.453125" style="6" customWidth="1"/>
    <col min="45" max="48" width="15.1796875" style="6" customWidth="1"/>
    <col min="49" max="16384" width="8.7265625" style="6"/>
  </cols>
  <sheetData>
    <row r="1" spans="1:48" ht="78.650000000000006" customHeight="1" x14ac:dyDescent="0.45">
      <c r="A1" s="159">
        <f>' B_Populations'!D56</f>
        <v>0</v>
      </c>
      <c r="B1" s="277" t="s">
        <v>131</v>
      </c>
      <c r="C1" s="278"/>
      <c r="D1" s="278"/>
      <c r="E1" s="278"/>
      <c r="F1" s="142"/>
      <c r="G1" s="142"/>
      <c r="H1" s="142"/>
      <c r="I1" s="142"/>
      <c r="J1" s="142"/>
      <c r="K1" s="142"/>
      <c r="L1" s="143"/>
      <c r="N1" s="9" t="s">
        <v>132</v>
      </c>
      <c r="O1" s="85"/>
      <c r="P1" s="85"/>
      <c r="Q1" s="85"/>
      <c r="R1" s="85"/>
      <c r="S1" s="85"/>
      <c r="T1" s="85"/>
      <c r="U1" s="85"/>
      <c r="V1" s="85"/>
      <c r="W1" s="85"/>
      <c r="X1" s="85"/>
      <c r="Y1" s="85"/>
      <c r="Z1" s="85"/>
      <c r="AA1" s="85"/>
      <c r="AB1" s="85"/>
      <c r="AC1" s="85"/>
      <c r="AD1" s="85"/>
      <c r="AE1" s="85"/>
      <c r="AF1" s="85"/>
      <c r="AG1" s="16"/>
      <c r="AI1" s="284" t="s">
        <v>157</v>
      </c>
      <c r="AJ1" s="285"/>
      <c r="AL1" s="279" t="s">
        <v>134</v>
      </c>
      <c r="AM1" s="280"/>
      <c r="AN1" s="280"/>
      <c r="AO1" s="86"/>
      <c r="AP1" s="87"/>
      <c r="AQ1" s="87"/>
      <c r="AR1" s="87"/>
      <c r="AS1" s="87"/>
      <c r="AT1" s="87"/>
      <c r="AU1" s="87"/>
      <c r="AV1" s="88"/>
    </row>
    <row r="2" spans="1:48" x14ac:dyDescent="0.45">
      <c r="B2" s="18"/>
      <c r="C2" s="89"/>
      <c r="D2" s="90" t="s">
        <v>135</v>
      </c>
      <c r="E2" s="90"/>
      <c r="F2" s="91" t="s">
        <v>136</v>
      </c>
      <c r="G2" s="91"/>
      <c r="H2" s="91"/>
      <c r="I2" s="91"/>
      <c r="J2" s="91"/>
      <c r="K2" s="91"/>
      <c r="L2" s="92"/>
      <c r="N2" s="20"/>
      <c r="O2" s="93"/>
      <c r="P2" s="93"/>
      <c r="Q2" s="93"/>
      <c r="R2" s="93"/>
      <c r="S2" s="93"/>
      <c r="T2" s="93"/>
      <c r="U2" s="93"/>
      <c r="V2" s="93"/>
      <c r="W2" s="93"/>
      <c r="X2" s="93"/>
      <c r="Y2" s="93"/>
      <c r="Z2" s="93"/>
      <c r="AA2" s="93"/>
      <c r="AB2" s="93"/>
      <c r="AC2" s="93"/>
      <c r="AD2" s="93"/>
      <c r="AE2" s="93"/>
      <c r="AF2" s="93"/>
      <c r="AG2" s="21"/>
      <c r="AI2" s="286"/>
      <c r="AJ2" s="287"/>
      <c r="AL2" s="24"/>
      <c r="AM2" s="6" t="s">
        <v>137</v>
      </c>
      <c r="AV2" s="94"/>
    </row>
    <row r="3" spans="1:48" ht="43.5" customHeight="1" x14ac:dyDescent="0.35">
      <c r="A3" s="281" t="s">
        <v>138</v>
      </c>
      <c r="B3" s="26" t="s">
        <v>109</v>
      </c>
      <c r="C3" s="95" t="s">
        <v>160</v>
      </c>
      <c r="D3" s="96" t="s">
        <v>140</v>
      </c>
      <c r="E3" s="96" t="s">
        <v>141</v>
      </c>
      <c r="F3" s="97" t="str">
        <f>' B_Populations'!$H$8</f>
        <v>White-Not Hispanic</v>
      </c>
      <c r="G3" s="97" t="str">
        <f>' B_Populations'!$J$8</f>
        <v>Hispanic</v>
      </c>
      <c r="H3" s="97" t="str">
        <f>' B_Populations'!$L$8</f>
        <v>Black-Not Hispanic</v>
      </c>
      <c r="I3" s="97" t="str">
        <f>' B_Populations'!$N$8</f>
        <v>Asian</v>
      </c>
      <c r="J3" s="97" t="str">
        <f>' B_Populations'!$P$8</f>
        <v>American Indian/Alaska Native</v>
      </c>
      <c r="K3" s="97" t="str">
        <f>' B_Populations'!$R$8</f>
        <v>Other</v>
      </c>
      <c r="L3" s="98" t="str">
        <f>' B_Populations'!$T$8</f>
        <v>Other</v>
      </c>
      <c r="M3" s="28"/>
      <c r="N3" s="29" t="s">
        <v>142</v>
      </c>
      <c r="O3" s="99" t="s">
        <v>143</v>
      </c>
      <c r="P3" s="99" t="s">
        <v>144</v>
      </c>
      <c r="Q3" s="99" t="s">
        <v>143</v>
      </c>
      <c r="R3" s="99" t="s">
        <v>145</v>
      </c>
      <c r="S3" s="99" t="s">
        <v>143</v>
      </c>
      <c r="T3" s="99" t="str">
        <f>' B_Populations'!$H$8</f>
        <v>White-Not Hispanic</v>
      </c>
      <c r="U3" s="99" t="s">
        <v>143</v>
      </c>
      <c r="V3" s="99" t="str">
        <f>' B_Populations'!$J$8</f>
        <v>Hispanic</v>
      </c>
      <c r="W3" s="99" t="s">
        <v>143</v>
      </c>
      <c r="X3" s="99" t="str">
        <f>' B_Populations'!$L$8</f>
        <v>Black-Not Hispanic</v>
      </c>
      <c r="Y3" s="99" t="s">
        <v>143</v>
      </c>
      <c r="Z3" s="99" t="str">
        <f>' B_Populations'!$N$8</f>
        <v>Asian</v>
      </c>
      <c r="AA3" s="99" t="s">
        <v>143</v>
      </c>
      <c r="AB3" s="99" t="str">
        <f>' B_Populations'!$P$8</f>
        <v>American Indian/Alaska Native</v>
      </c>
      <c r="AC3" s="99" t="s">
        <v>143</v>
      </c>
      <c r="AD3" s="99" t="str">
        <f>' B_Populations'!$R$8</f>
        <v>Other</v>
      </c>
      <c r="AE3" s="99" t="s">
        <v>143</v>
      </c>
      <c r="AF3" s="99" t="str">
        <f>' B_Populations'!$T$8</f>
        <v>Other</v>
      </c>
      <c r="AG3" s="30" t="s">
        <v>143</v>
      </c>
      <c r="AH3" s="28"/>
      <c r="AI3" s="31" t="s">
        <v>146</v>
      </c>
      <c r="AJ3" s="32" t="s">
        <v>147</v>
      </c>
      <c r="AL3" s="33" t="s">
        <v>109</v>
      </c>
      <c r="AM3" s="100" t="s">
        <v>110</v>
      </c>
      <c r="AN3" s="101" t="s">
        <v>111</v>
      </c>
      <c r="AO3" s="101" t="s">
        <v>112</v>
      </c>
      <c r="AP3" s="97" t="str">
        <f>' B_Populations'!$H$8</f>
        <v>White-Not Hispanic</v>
      </c>
      <c r="AQ3" s="97" t="str">
        <f>' B_Populations'!$J$8</f>
        <v>Hispanic</v>
      </c>
      <c r="AR3" s="97" t="str">
        <f>' B_Populations'!$L$8</f>
        <v>Black-Not Hispanic</v>
      </c>
      <c r="AS3" s="97" t="str">
        <f>' B_Populations'!$N$8</f>
        <v>Asian</v>
      </c>
      <c r="AT3" s="97" t="str">
        <f>' B_Populations'!$P$8</f>
        <v>American Indian/Alaska Native</v>
      </c>
      <c r="AU3" s="97" t="str">
        <f>' B_Populations'!$R$8</f>
        <v>Other</v>
      </c>
      <c r="AV3" s="102" t="str">
        <f>' B_Populations'!$T$8</f>
        <v>Other</v>
      </c>
    </row>
    <row r="4" spans="1:48" ht="15.5" x14ac:dyDescent="0.35">
      <c r="A4" s="281"/>
      <c r="B4" s="35" t="str">
        <f>' B_Populations'!$A$9</f>
        <v>&lt;1</v>
      </c>
      <c r="C4" s="103"/>
      <c r="D4" s="104"/>
      <c r="E4" s="105"/>
      <c r="F4" s="106"/>
      <c r="G4" s="106"/>
      <c r="H4" s="106"/>
      <c r="I4" s="106"/>
      <c r="J4" s="107"/>
      <c r="K4" s="107"/>
      <c r="L4" s="108"/>
      <c r="M4" s="37"/>
      <c r="N4" s="38">
        <f>' B_Populations'!B61</f>
        <v>0</v>
      </c>
      <c r="O4" s="109">
        <f>IF(N4=0,0,($C$4/$N$4)*100000)</f>
        <v>0</v>
      </c>
      <c r="P4" s="109">
        <f>' B_Populations'!D61</f>
        <v>0</v>
      </c>
      <c r="Q4" s="109">
        <f>IF(P4=0,0,($D$4/$P$4)*100000)</f>
        <v>0</v>
      </c>
      <c r="R4" s="109">
        <f>' B_Populations'!F61</f>
        <v>0</v>
      </c>
      <c r="S4" s="109">
        <f>IF(R4=0,0,($E$4/$R$4)*100000)</f>
        <v>0</v>
      </c>
      <c r="T4" s="109">
        <f>' B_Populations'!H61</f>
        <v>0</v>
      </c>
      <c r="U4" s="109">
        <f>IF(T4=0,0,($F$4/$T$4)*100000)</f>
        <v>0</v>
      </c>
      <c r="V4" s="109">
        <f>' B_Populations'!J61</f>
        <v>0</v>
      </c>
      <c r="W4" s="109">
        <f>IF(V4=0,0,($G$4/$V$4)*100000)</f>
        <v>0</v>
      </c>
      <c r="X4" s="109">
        <f>' B_Populations'!L61</f>
        <v>0</v>
      </c>
      <c r="Y4" s="109">
        <f>IF(X4=0,0,($H$4/$X$4)*100000)</f>
        <v>0</v>
      </c>
      <c r="Z4" s="109">
        <f>' B_Populations'!N61</f>
        <v>0</v>
      </c>
      <c r="AA4" s="109">
        <f>IF(Z4=0,0,($I$4/$Z$4)*100000)</f>
        <v>0</v>
      </c>
      <c r="AB4" s="109">
        <f>' B_Populations'!P61</f>
        <v>0</v>
      </c>
      <c r="AC4" s="109">
        <f>IF(AB4=0,0,($J$4/$AB$4)*100000)</f>
        <v>0</v>
      </c>
      <c r="AD4" s="109">
        <f>' B_Populations'!R61</f>
        <v>0</v>
      </c>
      <c r="AE4" s="109">
        <f>IF(AD4=0,0,($K$4/$AD$4)*100000)</f>
        <v>0</v>
      </c>
      <c r="AF4" s="109">
        <f>' B_Populations'!T61</f>
        <v>0</v>
      </c>
      <c r="AG4" s="39">
        <f>IF(AF4=0,0,($L$4/$AF$4)*100000)</f>
        <v>0</v>
      </c>
      <c r="AH4" s="83"/>
      <c r="AI4" s="40"/>
      <c r="AJ4" s="41"/>
      <c r="AK4" s="37"/>
      <c r="AL4" s="42" t="str">
        <f>' B_Populations'!$A$9</f>
        <v>&lt;1</v>
      </c>
      <c r="AM4" s="110">
        <f>O4*AJ4</f>
        <v>0</v>
      </c>
      <c r="AN4" s="111">
        <f>Q4*AJ4</f>
        <v>0</v>
      </c>
      <c r="AO4" s="111">
        <f>S4*AJ4</f>
        <v>0</v>
      </c>
      <c r="AP4" s="112">
        <f>U4*AJ4</f>
        <v>0</v>
      </c>
      <c r="AQ4" s="112">
        <f>W4*AJ4</f>
        <v>0</v>
      </c>
      <c r="AR4" s="112">
        <f>Y4*AJ4</f>
        <v>0</v>
      </c>
      <c r="AS4" s="112">
        <f>AA4*AJ4</f>
        <v>0</v>
      </c>
      <c r="AT4" s="112">
        <f>AC4*AJ4</f>
        <v>0</v>
      </c>
      <c r="AU4" s="112">
        <f>AE4*AJ4</f>
        <v>0</v>
      </c>
      <c r="AV4" s="113">
        <f>AG4*AJ4</f>
        <v>0</v>
      </c>
    </row>
    <row r="5" spans="1:48" ht="15.5" x14ac:dyDescent="0.35">
      <c r="A5" s="281"/>
      <c r="B5" s="44" t="str">
        <f>' B_Populations'!$A$10</f>
        <v>1-4</v>
      </c>
      <c r="C5" s="170"/>
      <c r="D5" s="171"/>
      <c r="E5" s="114"/>
      <c r="F5" s="115"/>
      <c r="G5" s="115"/>
      <c r="H5" s="115"/>
      <c r="I5" s="115"/>
      <c r="J5" s="116"/>
      <c r="K5" s="116"/>
      <c r="L5" s="117"/>
      <c r="M5" s="37"/>
      <c r="N5" s="38">
        <f>' B_Populations'!B62</f>
        <v>0</v>
      </c>
      <c r="O5" s="109">
        <f>IF(N5=0,0,($C$5/$N$5)*100000)</f>
        <v>0</v>
      </c>
      <c r="P5" s="109">
        <f>' B_Populations'!D62</f>
        <v>0</v>
      </c>
      <c r="Q5" s="109">
        <f>IF(P5=0,0,($D$5/$P$5)*100000)</f>
        <v>0</v>
      </c>
      <c r="R5" s="109">
        <f>' B_Populations'!F62</f>
        <v>0</v>
      </c>
      <c r="S5" s="109">
        <f>IF(R5=0,0,($E$5/$R$5)*100000)</f>
        <v>0</v>
      </c>
      <c r="T5" s="109">
        <f>' B_Populations'!H62</f>
        <v>0</v>
      </c>
      <c r="U5" s="109">
        <f>IF(T5=0,0,($F$5/$T$5)*100000)</f>
        <v>0</v>
      </c>
      <c r="V5" s="109">
        <f>' B_Populations'!J62</f>
        <v>0</v>
      </c>
      <c r="W5" s="109">
        <f>IF(V5=0,0,($G$5/$V$5)*100000)</f>
        <v>0</v>
      </c>
      <c r="X5" s="109">
        <f>' B_Populations'!L62</f>
        <v>0</v>
      </c>
      <c r="Y5" s="109">
        <f>IF(X5=0,0,($G$5/$X$5)*100000)</f>
        <v>0</v>
      </c>
      <c r="Z5" s="109">
        <f>' B_Populations'!N62</f>
        <v>0</v>
      </c>
      <c r="AA5" s="109">
        <f>IF(Z5=0,0,($I$5/$Z$5)*100000)</f>
        <v>0</v>
      </c>
      <c r="AB5" s="109">
        <f>' B_Populations'!P62</f>
        <v>0</v>
      </c>
      <c r="AC5" s="109">
        <f>IF(AB5=0,0,($J$5/$AB$5)*100000)</f>
        <v>0</v>
      </c>
      <c r="AD5" s="109">
        <f>' B_Populations'!R62</f>
        <v>0</v>
      </c>
      <c r="AE5" s="109">
        <f>IF(AD5=0,0,($K$5/$AD$5)*100000)</f>
        <v>0</v>
      </c>
      <c r="AF5" s="109">
        <f>' B_Populations'!T62</f>
        <v>0</v>
      </c>
      <c r="AG5" s="39">
        <f>IF(AF5=0,0,($L$5/$AF$5)*100000)</f>
        <v>0</v>
      </c>
      <c r="AH5" s="83"/>
      <c r="AI5" s="40"/>
      <c r="AJ5" s="41"/>
      <c r="AK5" s="37"/>
      <c r="AL5" s="45" t="str">
        <f>' B_Populations'!$A$10</f>
        <v>1-4</v>
      </c>
      <c r="AM5" s="110">
        <f>O5*AJ5</f>
        <v>0</v>
      </c>
      <c r="AN5" s="111">
        <f>Q5*AJ5</f>
        <v>0</v>
      </c>
      <c r="AO5" s="111">
        <f>S5*AJ5</f>
        <v>0</v>
      </c>
      <c r="AP5" s="112">
        <f>U5*AJ5</f>
        <v>0</v>
      </c>
      <c r="AQ5" s="112">
        <f>W5*AJ5</f>
        <v>0</v>
      </c>
      <c r="AR5" s="112">
        <f>Y5*AJ5</f>
        <v>0</v>
      </c>
      <c r="AS5" s="112">
        <f>AA5*AJ5</f>
        <v>0</v>
      </c>
      <c r="AT5" s="112">
        <f>AC5*AJ5</f>
        <v>0</v>
      </c>
      <c r="AU5" s="112">
        <f>AE5*AJ5</f>
        <v>0</v>
      </c>
      <c r="AV5" s="113">
        <f>AG5*AJ5</f>
        <v>0</v>
      </c>
    </row>
    <row r="6" spans="1:48" ht="15.5" x14ac:dyDescent="0.35">
      <c r="A6" s="281"/>
      <c r="B6" s="35" t="str">
        <f>' B_Populations'!$A$11</f>
        <v>5-9</v>
      </c>
      <c r="C6" s="170"/>
      <c r="D6" s="171"/>
      <c r="E6" s="114"/>
      <c r="F6" s="115"/>
      <c r="G6" s="115"/>
      <c r="H6" s="115"/>
      <c r="I6" s="115"/>
      <c r="J6" s="116"/>
      <c r="K6" s="116"/>
      <c r="L6" s="117"/>
      <c r="M6" s="37"/>
      <c r="N6" s="38">
        <f>' B_Populations'!B63</f>
        <v>0</v>
      </c>
      <c r="O6" s="109">
        <f>IF(N6=0,0,($C$6/$N$6)*100000)</f>
        <v>0</v>
      </c>
      <c r="P6" s="109">
        <f>' B_Populations'!D63</f>
        <v>0</v>
      </c>
      <c r="Q6" s="109">
        <f>IF(P6=0,0,($D$6/$P$6)*100000)</f>
        <v>0</v>
      </c>
      <c r="R6" s="109">
        <f>' B_Populations'!F63</f>
        <v>0</v>
      </c>
      <c r="S6" s="109">
        <f>IF(R6=0,0,($E$6/$R$6)*100000)</f>
        <v>0</v>
      </c>
      <c r="T6" s="109">
        <f>' B_Populations'!H63</f>
        <v>0</v>
      </c>
      <c r="U6" s="109">
        <f>IF(T6=0,0,($F$6/$T$6)*100000)</f>
        <v>0</v>
      </c>
      <c r="V6" s="109">
        <f>' B_Populations'!J63</f>
        <v>0</v>
      </c>
      <c r="W6" s="109">
        <f>IF(V6=0,0,($G$6/$V$6)*100000)</f>
        <v>0</v>
      </c>
      <c r="X6" s="109">
        <f>' B_Populations'!L63</f>
        <v>0</v>
      </c>
      <c r="Y6" s="109">
        <f>IF(X6=0,0,($G$6/$X$6)*100000)</f>
        <v>0</v>
      </c>
      <c r="Z6" s="109">
        <f>' B_Populations'!N63</f>
        <v>0</v>
      </c>
      <c r="AA6" s="109">
        <f>IF(Z6=0,0,($I$6/$Z$6)*100000)</f>
        <v>0</v>
      </c>
      <c r="AB6" s="109">
        <f>' B_Populations'!P63</f>
        <v>0</v>
      </c>
      <c r="AC6" s="109">
        <f>IF(AB6=0,0,($J$6/$AB$6)*100000)</f>
        <v>0</v>
      </c>
      <c r="AD6" s="109">
        <f>' B_Populations'!R63</f>
        <v>0</v>
      </c>
      <c r="AE6" s="109">
        <f>IF(AD6=0,0,($K$6/$AD$6)*100000)</f>
        <v>0</v>
      </c>
      <c r="AF6" s="109">
        <f>' B_Populations'!T63</f>
        <v>0</v>
      </c>
      <c r="AG6" s="39">
        <f>IF(AF6=0,0,($L$6/$AF$6)*100000)</f>
        <v>0</v>
      </c>
      <c r="AH6" s="83"/>
      <c r="AI6" s="40"/>
      <c r="AJ6" s="41"/>
      <c r="AK6" s="37"/>
      <c r="AL6" s="42" t="str">
        <f>' B_Populations'!$A$11</f>
        <v>5-9</v>
      </c>
      <c r="AM6" s="110">
        <f>O6*AJ6</f>
        <v>0</v>
      </c>
      <c r="AN6" s="111">
        <f>Q6*AJ6</f>
        <v>0</v>
      </c>
      <c r="AO6" s="111">
        <f>S6*AJ6</f>
        <v>0</v>
      </c>
      <c r="AP6" s="112">
        <f>U6*AJ6</f>
        <v>0</v>
      </c>
      <c r="AQ6" s="112">
        <f>W6*AJ6</f>
        <v>0</v>
      </c>
      <c r="AR6" s="112">
        <f>Y6*AJ6</f>
        <v>0</v>
      </c>
      <c r="AS6" s="112">
        <f>AA6*AJ6</f>
        <v>0</v>
      </c>
      <c r="AT6" s="112">
        <f>AC6*AJ6</f>
        <v>0</v>
      </c>
      <c r="AU6" s="112">
        <f>AE6*AJ6</f>
        <v>0</v>
      </c>
      <c r="AV6" s="113">
        <f>AG6*AJ6</f>
        <v>0</v>
      </c>
    </row>
    <row r="7" spans="1:48" ht="15.5" x14ac:dyDescent="0.35">
      <c r="A7" s="281"/>
      <c r="B7" s="35" t="str">
        <f>' B_Populations'!$A$12</f>
        <v>10-14</v>
      </c>
      <c r="C7" s="170"/>
      <c r="D7" s="171"/>
      <c r="E7" s="114"/>
      <c r="F7" s="115"/>
      <c r="G7" s="115"/>
      <c r="H7" s="115"/>
      <c r="I7" s="115"/>
      <c r="J7" s="116"/>
      <c r="K7" s="116"/>
      <c r="L7" s="117"/>
      <c r="M7" s="37"/>
      <c r="N7" s="38">
        <f>' B_Populations'!B64</f>
        <v>0</v>
      </c>
      <c r="O7" s="109">
        <f>IF(N7=0,0,($C$7/$N$7)*100000)</f>
        <v>0</v>
      </c>
      <c r="P7" s="109">
        <f>' B_Populations'!D64</f>
        <v>0</v>
      </c>
      <c r="Q7" s="109">
        <f>IF(P7=0,0,($D$7/$P$7)*100000)</f>
        <v>0</v>
      </c>
      <c r="R7" s="109">
        <f>' B_Populations'!F64</f>
        <v>0</v>
      </c>
      <c r="S7" s="109">
        <f>IF(R7=0,0,($E$7/$R$7)*100000)</f>
        <v>0</v>
      </c>
      <c r="T7" s="109">
        <f>' B_Populations'!H64</f>
        <v>0</v>
      </c>
      <c r="U7" s="109">
        <f>IF(T7=0,0,($F$7/$T$7)*100000)</f>
        <v>0</v>
      </c>
      <c r="V7" s="109">
        <f>' B_Populations'!J64</f>
        <v>0</v>
      </c>
      <c r="W7" s="109">
        <f>IF(V7=0,0,($G$7/$V$7)*100000)</f>
        <v>0</v>
      </c>
      <c r="X7" s="109">
        <f>' B_Populations'!L64</f>
        <v>0</v>
      </c>
      <c r="Y7" s="109">
        <f>IF(X7=0,0,($G$7/$X$7)*100000)</f>
        <v>0</v>
      </c>
      <c r="Z7" s="109">
        <f>' B_Populations'!N64</f>
        <v>0</v>
      </c>
      <c r="AA7" s="109">
        <f>IF(Z7=0,0,($I$7/$Z$7)*100000)</f>
        <v>0</v>
      </c>
      <c r="AB7" s="109">
        <f>' B_Populations'!P64</f>
        <v>0</v>
      </c>
      <c r="AC7" s="109">
        <f>IF(AB7=0,0,($J$7/$AB$7)*100000)</f>
        <v>0</v>
      </c>
      <c r="AD7" s="109">
        <f>' B_Populations'!R64</f>
        <v>0</v>
      </c>
      <c r="AE7" s="109">
        <f>IF(AD7=0,0,($K$7/$AD$7)*100000)</f>
        <v>0</v>
      </c>
      <c r="AF7" s="109">
        <f>' B_Populations'!T64</f>
        <v>0</v>
      </c>
      <c r="AG7" s="39">
        <f>IF(AF7=0,0,($L$7/$AF$7)*100000)</f>
        <v>0</v>
      </c>
      <c r="AH7" s="83"/>
      <c r="AI7" s="40"/>
      <c r="AJ7" s="41"/>
      <c r="AK7" s="37"/>
      <c r="AL7" s="42" t="str">
        <f>' B_Populations'!$A$12</f>
        <v>10-14</v>
      </c>
      <c r="AM7" s="110">
        <f>O7*AJ7</f>
        <v>0</v>
      </c>
      <c r="AN7" s="111">
        <f>Q7*AJ7</f>
        <v>0</v>
      </c>
      <c r="AO7" s="111">
        <f>S7*AJ7</f>
        <v>0</v>
      </c>
      <c r="AP7" s="112">
        <f>U7*AJ7</f>
        <v>0</v>
      </c>
      <c r="AQ7" s="112">
        <f>W7*AJ7</f>
        <v>0</v>
      </c>
      <c r="AR7" s="112">
        <f>Y7*AJ7</f>
        <v>0</v>
      </c>
      <c r="AS7" s="112">
        <f>AA7*AJ7</f>
        <v>0</v>
      </c>
      <c r="AT7" s="112">
        <f>AC7*AJ7</f>
        <v>0</v>
      </c>
      <c r="AU7" s="112">
        <f>AE7*AJ7</f>
        <v>0</v>
      </c>
      <c r="AV7" s="113">
        <f>AG7*AJ7</f>
        <v>0</v>
      </c>
    </row>
    <row r="8" spans="1:48" ht="15.5" x14ac:dyDescent="0.35">
      <c r="A8" s="281"/>
      <c r="B8" s="35" t="str">
        <f>' B_Populations'!$A$13</f>
        <v>15-17</v>
      </c>
      <c r="C8" s="170"/>
      <c r="D8" s="171"/>
      <c r="E8" s="114"/>
      <c r="F8" s="115"/>
      <c r="G8" s="115"/>
      <c r="H8" s="115"/>
      <c r="I8" s="115"/>
      <c r="J8" s="116"/>
      <c r="K8" s="116"/>
      <c r="L8" s="117"/>
      <c r="M8" s="37"/>
      <c r="N8" s="38">
        <f>' B_Populations'!B65</f>
        <v>0</v>
      </c>
      <c r="O8" s="109">
        <f>IF(N8=0,0,($C$8/$N$8)*100000)</f>
        <v>0</v>
      </c>
      <c r="P8" s="109">
        <f>' B_Populations'!D65</f>
        <v>0</v>
      </c>
      <c r="Q8" s="109">
        <f>IF(P8=0,0,($D$8/$P$8)*100000)</f>
        <v>0</v>
      </c>
      <c r="R8" s="109">
        <f>' B_Populations'!F65</f>
        <v>0</v>
      </c>
      <c r="S8" s="109">
        <f>IF(R8=0,0,($E$8/$R$8)*100000)</f>
        <v>0</v>
      </c>
      <c r="T8" s="109">
        <f>' B_Populations'!H65</f>
        <v>0</v>
      </c>
      <c r="U8" s="109">
        <f>IF(T8=0,0,($F$8/$T$8)*100000)</f>
        <v>0</v>
      </c>
      <c r="V8" s="109">
        <f>' B_Populations'!J65</f>
        <v>0</v>
      </c>
      <c r="W8" s="109">
        <f>IF(V8=0,0,($G$8/$V$8)*100000)</f>
        <v>0</v>
      </c>
      <c r="X8" s="109">
        <f>' B_Populations'!L65</f>
        <v>0</v>
      </c>
      <c r="Y8" s="109">
        <f>IF(X8=0,0,($G$8/$X$8)*100000)</f>
        <v>0</v>
      </c>
      <c r="Z8" s="109">
        <f>' B_Populations'!N65</f>
        <v>0</v>
      </c>
      <c r="AA8" s="109">
        <f>IF(Z8=0,0,($I$8/$Z$8)*100000)</f>
        <v>0</v>
      </c>
      <c r="AB8" s="109">
        <f>' B_Populations'!P65</f>
        <v>0</v>
      </c>
      <c r="AC8" s="109">
        <f>IF(AB8=0,0,($J$8/$AB$8)*100000)</f>
        <v>0</v>
      </c>
      <c r="AD8" s="109">
        <f>' B_Populations'!R65</f>
        <v>0</v>
      </c>
      <c r="AE8" s="109">
        <f>IF(AD8=0,0,($K$8/$AD$8)*100000)</f>
        <v>0</v>
      </c>
      <c r="AF8" s="109">
        <f>' B_Populations'!T65</f>
        <v>0</v>
      </c>
      <c r="AG8" s="39">
        <f>IF(AF8=0,0,($L$8/$AF$8)*100000)</f>
        <v>0</v>
      </c>
      <c r="AH8" s="83"/>
      <c r="AI8" s="40"/>
      <c r="AJ8" s="41"/>
      <c r="AK8" s="37"/>
      <c r="AL8" s="42" t="str">
        <f>' B_Populations'!$A$13</f>
        <v>15-17</v>
      </c>
      <c r="AM8" s="110">
        <f>O8*AJ8</f>
        <v>0</v>
      </c>
      <c r="AN8" s="111">
        <f>Q8*AJ8</f>
        <v>0</v>
      </c>
      <c r="AO8" s="111">
        <f>S8*AJ8</f>
        <v>0</v>
      </c>
      <c r="AP8" s="112">
        <f>U8*AJ8</f>
        <v>0</v>
      </c>
      <c r="AQ8" s="112">
        <f>W8*AJ8</f>
        <v>0</v>
      </c>
      <c r="AR8" s="112">
        <f>Y8*AJ8</f>
        <v>0</v>
      </c>
      <c r="AS8" s="112">
        <f>AA8*AJ8</f>
        <v>0</v>
      </c>
      <c r="AT8" s="112">
        <f>AC8*AJ8</f>
        <v>0</v>
      </c>
      <c r="AU8" s="112">
        <f>AE8*AJ8</f>
        <v>0</v>
      </c>
      <c r="AV8" s="113">
        <f>AG8*AJ8</f>
        <v>0</v>
      </c>
    </row>
    <row r="9" spans="1:48" ht="14.15" customHeight="1" x14ac:dyDescent="0.35">
      <c r="A9" s="281"/>
      <c r="B9" s="18" t="s">
        <v>148</v>
      </c>
      <c r="C9" s="172">
        <f t="shared" ref="C9:L9" si="0">SUM(C4:C8)</f>
        <v>0</v>
      </c>
      <c r="D9" s="172">
        <f t="shared" si="0"/>
        <v>0</v>
      </c>
      <c r="E9" s="172">
        <f t="shared" si="0"/>
        <v>0</v>
      </c>
      <c r="F9" s="172">
        <f t="shared" si="0"/>
        <v>0</v>
      </c>
      <c r="G9" s="172">
        <f t="shared" si="0"/>
        <v>0</v>
      </c>
      <c r="H9" s="172">
        <f t="shared" si="0"/>
        <v>0</v>
      </c>
      <c r="I9" s="172">
        <f t="shared" si="0"/>
        <v>0</v>
      </c>
      <c r="J9" s="172">
        <f t="shared" si="0"/>
        <v>0</v>
      </c>
      <c r="K9" s="172">
        <f t="shared" si="0"/>
        <v>0</v>
      </c>
      <c r="L9" s="178">
        <f t="shared" si="0"/>
        <v>0</v>
      </c>
      <c r="N9" s="46">
        <f t="shared" ref="N9:AG9" si="1">SUM(N4:N8)</f>
        <v>0</v>
      </c>
      <c r="O9" s="118">
        <f t="shared" si="1"/>
        <v>0</v>
      </c>
      <c r="P9" s="118">
        <f t="shared" si="1"/>
        <v>0</v>
      </c>
      <c r="Q9" s="118">
        <f t="shared" si="1"/>
        <v>0</v>
      </c>
      <c r="R9" s="118">
        <f t="shared" si="1"/>
        <v>0</v>
      </c>
      <c r="S9" s="118">
        <f t="shared" si="1"/>
        <v>0</v>
      </c>
      <c r="T9" s="118">
        <f t="shared" si="1"/>
        <v>0</v>
      </c>
      <c r="U9" s="118">
        <f t="shared" si="1"/>
        <v>0</v>
      </c>
      <c r="V9" s="118">
        <f t="shared" si="1"/>
        <v>0</v>
      </c>
      <c r="W9" s="118">
        <f t="shared" si="1"/>
        <v>0</v>
      </c>
      <c r="X9" s="118">
        <f t="shared" si="1"/>
        <v>0</v>
      </c>
      <c r="Y9" s="118">
        <f t="shared" si="1"/>
        <v>0</v>
      </c>
      <c r="Z9" s="118">
        <f t="shared" si="1"/>
        <v>0</v>
      </c>
      <c r="AA9" s="118">
        <f t="shared" si="1"/>
        <v>0</v>
      </c>
      <c r="AB9" s="118">
        <f t="shared" si="1"/>
        <v>0</v>
      </c>
      <c r="AC9" s="118">
        <f t="shared" si="1"/>
        <v>0</v>
      </c>
      <c r="AD9" s="118">
        <f t="shared" si="1"/>
        <v>0</v>
      </c>
      <c r="AE9" s="118">
        <f t="shared" si="1"/>
        <v>0</v>
      </c>
      <c r="AF9" s="118">
        <f t="shared" si="1"/>
        <v>0</v>
      </c>
      <c r="AG9" s="57">
        <f t="shared" si="1"/>
        <v>0</v>
      </c>
      <c r="AH9" s="84"/>
      <c r="AI9" s="47"/>
      <c r="AJ9" s="48"/>
      <c r="AL9" s="49" t="s">
        <v>148</v>
      </c>
      <c r="AM9" s="119">
        <f t="shared" ref="AM9:AV9" si="2">SUM(AM4:AM8)</f>
        <v>0</v>
      </c>
      <c r="AN9" s="120">
        <f t="shared" si="2"/>
        <v>0</v>
      </c>
      <c r="AO9" s="121">
        <f t="shared" si="2"/>
        <v>0</v>
      </c>
      <c r="AP9" s="122">
        <f t="shared" si="2"/>
        <v>0</v>
      </c>
      <c r="AQ9" s="123">
        <f t="shared" si="2"/>
        <v>0</v>
      </c>
      <c r="AR9" s="123">
        <f t="shared" si="2"/>
        <v>0</v>
      </c>
      <c r="AS9" s="123">
        <f t="shared" si="2"/>
        <v>0</v>
      </c>
      <c r="AT9" s="123">
        <f t="shared" si="2"/>
        <v>0</v>
      </c>
      <c r="AU9" s="123">
        <f t="shared" si="2"/>
        <v>0</v>
      </c>
      <c r="AV9" s="124">
        <f t="shared" si="2"/>
        <v>0</v>
      </c>
    </row>
    <row r="10" spans="1:48" x14ac:dyDescent="0.45">
      <c r="B10" s="51"/>
      <c r="L10" s="52"/>
      <c r="N10" s="20"/>
      <c r="O10" s="93"/>
      <c r="P10" s="93"/>
      <c r="Q10" s="93"/>
      <c r="R10" s="93"/>
      <c r="S10" s="93"/>
      <c r="T10" s="93"/>
      <c r="U10" s="93"/>
      <c r="V10" s="93"/>
      <c r="W10" s="93"/>
      <c r="X10" s="93"/>
      <c r="Y10" s="93"/>
      <c r="Z10" s="93"/>
      <c r="AA10" s="93"/>
      <c r="AB10" s="93"/>
      <c r="AC10" s="93"/>
      <c r="AD10" s="93"/>
      <c r="AE10" s="93"/>
      <c r="AF10" s="93"/>
      <c r="AG10" s="21"/>
      <c r="AI10" s="22"/>
      <c r="AJ10" s="23"/>
      <c r="AL10" s="24"/>
      <c r="AV10" s="94"/>
    </row>
    <row r="11" spans="1:48" x14ac:dyDescent="0.45">
      <c r="B11" s="53"/>
      <c r="C11" s="125"/>
      <c r="D11" s="126" t="s">
        <v>135</v>
      </c>
      <c r="E11" s="126"/>
      <c r="F11" s="127" t="s">
        <v>136</v>
      </c>
      <c r="G11" s="127"/>
      <c r="H11" s="127"/>
      <c r="I11" s="127"/>
      <c r="J11" s="127"/>
      <c r="K11" s="127"/>
      <c r="L11" s="128"/>
      <c r="N11" s="20"/>
      <c r="O11" s="93"/>
      <c r="P11" s="93"/>
      <c r="Q11" s="93"/>
      <c r="R11" s="93"/>
      <c r="S11" s="93"/>
      <c r="T11" s="93"/>
      <c r="U11" s="93"/>
      <c r="V11" s="93"/>
      <c r="W11" s="93"/>
      <c r="X11" s="93"/>
      <c r="Y11" s="93"/>
      <c r="Z11" s="93"/>
      <c r="AA11" s="93"/>
      <c r="AB11" s="93"/>
      <c r="AC11" s="93"/>
      <c r="AD11" s="93"/>
      <c r="AE11" s="93"/>
      <c r="AF11" s="93"/>
      <c r="AG11" s="21"/>
      <c r="AI11" s="22"/>
      <c r="AJ11" s="23"/>
      <c r="AL11" s="24"/>
      <c r="AM11" s="6" t="s">
        <v>137</v>
      </c>
      <c r="AV11" s="94"/>
    </row>
    <row r="12" spans="1:48" ht="81" customHeight="1" x14ac:dyDescent="0.35">
      <c r="A12" s="282" t="s">
        <v>149</v>
      </c>
      <c r="B12" s="26" t="s">
        <v>109</v>
      </c>
      <c r="C12" s="95" t="s">
        <v>150</v>
      </c>
      <c r="D12" s="96" t="s">
        <v>151</v>
      </c>
      <c r="E12" s="96" t="s">
        <v>152</v>
      </c>
      <c r="F12" s="97" t="str">
        <f>' B_Populations'!$H$8</f>
        <v>White-Not Hispanic</v>
      </c>
      <c r="G12" s="97" t="str">
        <f>' B_Populations'!$J$8</f>
        <v>Hispanic</v>
      </c>
      <c r="H12" s="97" t="str">
        <f>' B_Populations'!$L$8</f>
        <v>Black-Not Hispanic</v>
      </c>
      <c r="I12" s="97" t="str">
        <f>' B_Populations'!$N$8</f>
        <v>Asian</v>
      </c>
      <c r="J12" s="97" t="str">
        <f>' B_Populations'!$P$8</f>
        <v>American Indian/Alaska Native</v>
      </c>
      <c r="K12" s="97" t="str">
        <f>' B_Populations'!$R$8</f>
        <v>Other</v>
      </c>
      <c r="L12" s="98" t="str">
        <f>' B_Populations'!$T$8</f>
        <v>Other</v>
      </c>
      <c r="M12" s="28"/>
      <c r="N12" s="29" t="s">
        <v>142</v>
      </c>
      <c r="O12" s="99" t="s">
        <v>143</v>
      </c>
      <c r="P12" s="99" t="s">
        <v>144</v>
      </c>
      <c r="Q12" s="99" t="s">
        <v>143</v>
      </c>
      <c r="R12" s="99" t="s">
        <v>145</v>
      </c>
      <c r="S12" s="99" t="s">
        <v>143</v>
      </c>
      <c r="T12" s="99" t="str">
        <f>' B_Populations'!$H$8</f>
        <v>White-Not Hispanic</v>
      </c>
      <c r="U12" s="99" t="s">
        <v>143</v>
      </c>
      <c r="V12" s="99" t="str">
        <f>' B_Populations'!$J$8</f>
        <v>Hispanic</v>
      </c>
      <c r="W12" s="99" t="s">
        <v>143</v>
      </c>
      <c r="X12" s="99" t="str">
        <f>' B_Populations'!$L$8</f>
        <v>Black-Not Hispanic</v>
      </c>
      <c r="Y12" s="99" t="s">
        <v>143</v>
      </c>
      <c r="Z12" s="99" t="str">
        <f>' B_Populations'!$N$8</f>
        <v>Asian</v>
      </c>
      <c r="AA12" s="99" t="s">
        <v>143</v>
      </c>
      <c r="AB12" s="99" t="str">
        <f>' B_Populations'!$P$8</f>
        <v>American Indian/Alaska Native</v>
      </c>
      <c r="AC12" s="99" t="s">
        <v>143</v>
      </c>
      <c r="AD12" s="99" t="str">
        <f>' B_Populations'!$R$8</f>
        <v>Other</v>
      </c>
      <c r="AE12" s="99" t="s">
        <v>143</v>
      </c>
      <c r="AF12" s="99" t="str">
        <f>' B_Populations'!$T$8</f>
        <v>Other</v>
      </c>
      <c r="AG12" s="30" t="s">
        <v>143</v>
      </c>
      <c r="AH12" s="28"/>
      <c r="AI12" s="55" t="s">
        <v>146</v>
      </c>
      <c r="AJ12" s="56" t="s">
        <v>147</v>
      </c>
      <c r="AL12" s="33" t="s">
        <v>109</v>
      </c>
      <c r="AM12" s="100" t="s">
        <v>110</v>
      </c>
      <c r="AN12" s="101" t="s">
        <v>111</v>
      </c>
      <c r="AO12" s="101" t="s">
        <v>112</v>
      </c>
      <c r="AP12" s="97" t="str">
        <f>' B_Populations'!$H$8</f>
        <v>White-Not Hispanic</v>
      </c>
      <c r="AQ12" s="97" t="str">
        <f>' B_Populations'!$J$8</f>
        <v>Hispanic</v>
      </c>
      <c r="AR12" s="97" t="str">
        <f>' B_Populations'!$L$8</f>
        <v>Black-Not Hispanic</v>
      </c>
      <c r="AS12" s="97" t="str">
        <f>' B_Populations'!$N$8</f>
        <v>Asian</v>
      </c>
      <c r="AT12" s="97" t="str">
        <f>' B_Populations'!$P$8</f>
        <v>American Indian/Alaska Native</v>
      </c>
      <c r="AU12" s="97" t="str">
        <f>' B_Populations'!$R$8</f>
        <v>Other</v>
      </c>
      <c r="AV12" s="102" t="str">
        <f>' B_Populations'!$T$8</f>
        <v>Other</v>
      </c>
    </row>
    <row r="13" spans="1:48" ht="15.5" x14ac:dyDescent="0.35">
      <c r="A13" s="282"/>
      <c r="B13" s="35" t="str">
        <f>' B_Populations'!$A$9</f>
        <v>&lt;1</v>
      </c>
      <c r="C13" s="103"/>
      <c r="D13" s="104"/>
      <c r="E13" s="105"/>
      <c r="F13" s="106"/>
      <c r="G13" s="106"/>
      <c r="H13" s="106"/>
      <c r="I13" s="106"/>
      <c r="J13" s="107"/>
      <c r="K13" s="107"/>
      <c r="L13" s="108"/>
      <c r="M13" s="37"/>
      <c r="N13" s="38">
        <f>' B_Populations'!B61</f>
        <v>0</v>
      </c>
      <c r="O13" s="109">
        <f>IF(N13=0,0,($C$13/$N$13)*100000)</f>
        <v>0</v>
      </c>
      <c r="P13" s="109">
        <f>' B_Populations'!D61</f>
        <v>0</v>
      </c>
      <c r="Q13" s="109">
        <f>IF(P13=0,0,($D$13/$P$13)*100000)</f>
        <v>0</v>
      </c>
      <c r="R13" s="109">
        <f>' B_Populations'!F61</f>
        <v>0</v>
      </c>
      <c r="S13" s="109">
        <f>IF(R13=0,0,($E$13/$R$13)*100000)</f>
        <v>0</v>
      </c>
      <c r="T13" s="109">
        <f>' B_Populations'!H61</f>
        <v>0</v>
      </c>
      <c r="U13" s="109">
        <f>IF(T13=0,0,($F$13/$T$13)*100000)</f>
        <v>0</v>
      </c>
      <c r="V13" s="109">
        <f>' B_Populations'!J61</f>
        <v>0</v>
      </c>
      <c r="W13" s="109">
        <f>IF(V13=0,0,($G$13/$V$13)*100000)</f>
        <v>0</v>
      </c>
      <c r="X13" s="109">
        <f>' B_Populations'!L61</f>
        <v>0</v>
      </c>
      <c r="Y13" s="109">
        <f>IF(X13=0,0,($H$13/$X$13)*100000)</f>
        <v>0</v>
      </c>
      <c r="Z13" s="109">
        <f>' B_Populations'!N61</f>
        <v>0</v>
      </c>
      <c r="AA13" s="109">
        <f>IF(Z13=0,0,($I$13/$Z$13)*100000)</f>
        <v>0</v>
      </c>
      <c r="AB13" s="109">
        <f>' B_Populations'!P61</f>
        <v>0</v>
      </c>
      <c r="AC13" s="109">
        <f>IF(AB13=0,0,($J$13/$AB$13)*100000)</f>
        <v>0</v>
      </c>
      <c r="AD13" s="109">
        <f>' B_Populations'!R61</f>
        <v>0</v>
      </c>
      <c r="AE13" s="109">
        <f>IF(AD13=0,0,($K$13/$AD$13)*100000)</f>
        <v>0</v>
      </c>
      <c r="AF13" s="109">
        <f>' B_Populations'!T61</f>
        <v>0</v>
      </c>
      <c r="AG13" s="39">
        <f>IF(AF13=0,0,($L$13/$AF$13)*100000)</f>
        <v>0</v>
      </c>
      <c r="AH13" s="83"/>
      <c r="AI13" s="40"/>
      <c r="AJ13" s="41"/>
      <c r="AL13" s="42" t="str">
        <f>' B_Populations'!$A$9</f>
        <v>&lt;1</v>
      </c>
      <c r="AM13" s="110">
        <f>O13*AJ13</f>
        <v>0</v>
      </c>
      <c r="AN13" s="111">
        <f>Q13*AJ13</f>
        <v>0</v>
      </c>
      <c r="AO13" s="111">
        <f>S13*AJ13</f>
        <v>0</v>
      </c>
      <c r="AP13" s="112">
        <f>U13*AJ13</f>
        <v>0</v>
      </c>
      <c r="AQ13" s="112">
        <f>W13*AJ13</f>
        <v>0</v>
      </c>
      <c r="AR13" s="112">
        <f>Y13*AJ13</f>
        <v>0</v>
      </c>
      <c r="AS13" s="112">
        <f>AA13*AJ13</f>
        <v>0</v>
      </c>
      <c r="AT13" s="112">
        <f>AC13*AJ13</f>
        <v>0</v>
      </c>
      <c r="AU13" s="112">
        <f>AE13*AJ13</f>
        <v>0</v>
      </c>
      <c r="AV13" s="113">
        <f>AG13*AJ13</f>
        <v>0</v>
      </c>
    </row>
    <row r="14" spans="1:48" ht="15.5" x14ac:dyDescent="0.35">
      <c r="A14" s="282"/>
      <c r="B14" s="44" t="str">
        <f>' B_Populations'!$A$10</f>
        <v>1-4</v>
      </c>
      <c r="C14" s="170"/>
      <c r="D14" s="171"/>
      <c r="E14" s="114"/>
      <c r="F14" s="115"/>
      <c r="G14" s="115"/>
      <c r="H14" s="115"/>
      <c r="I14" s="115"/>
      <c r="J14" s="116"/>
      <c r="K14" s="116"/>
      <c r="L14" s="117"/>
      <c r="M14" s="37"/>
      <c r="N14" s="38">
        <f>' B_Populations'!B62</f>
        <v>0</v>
      </c>
      <c r="O14" s="109">
        <f>IF(N14=0,0,($C$14/$N$14)*100000)</f>
        <v>0</v>
      </c>
      <c r="P14" s="109">
        <f>' B_Populations'!D62</f>
        <v>0</v>
      </c>
      <c r="Q14" s="109">
        <f>IF(P14=0,0,($D$14/$P$14)*100000)</f>
        <v>0</v>
      </c>
      <c r="R14" s="109">
        <f>' B_Populations'!F62</f>
        <v>0</v>
      </c>
      <c r="S14" s="109">
        <f>IF(R14=0,0,($E$14/$R$14)*100000)</f>
        <v>0</v>
      </c>
      <c r="T14" s="109">
        <f>' B_Populations'!H62</f>
        <v>0</v>
      </c>
      <c r="U14" s="109">
        <f>IF(T14=0,0,($F$14/$T$14)*100000)</f>
        <v>0</v>
      </c>
      <c r="V14" s="109">
        <f>' B_Populations'!J62</f>
        <v>0</v>
      </c>
      <c r="W14" s="109">
        <f>IF(V14=0,0,($G$14/$V$14)*100000)</f>
        <v>0</v>
      </c>
      <c r="X14" s="109">
        <f>' B_Populations'!L62</f>
        <v>0</v>
      </c>
      <c r="Y14" s="109">
        <f>IF(X14=0,0,($H$14/$X$14)*100000)</f>
        <v>0</v>
      </c>
      <c r="Z14" s="109">
        <f>' B_Populations'!N62</f>
        <v>0</v>
      </c>
      <c r="AA14" s="109">
        <f>IF(Z14=0,0,($I$14/$Z$14)*100000)</f>
        <v>0</v>
      </c>
      <c r="AB14" s="109">
        <f>' B_Populations'!P62</f>
        <v>0</v>
      </c>
      <c r="AC14" s="109">
        <f>IF(AB14=0,0,($J$14/$AB$14)*100000)</f>
        <v>0</v>
      </c>
      <c r="AD14" s="109">
        <f>' B_Populations'!R62</f>
        <v>0</v>
      </c>
      <c r="AE14" s="109">
        <f>IF(AD14=0,0,($K$14/$AD$14)*100000)</f>
        <v>0</v>
      </c>
      <c r="AF14" s="109">
        <f>' B_Populations'!T62</f>
        <v>0</v>
      </c>
      <c r="AG14" s="39">
        <f>IF(AF14=0,0,($L$14/$AF$14)*100000)</f>
        <v>0</v>
      </c>
      <c r="AH14" s="83"/>
      <c r="AI14" s="40"/>
      <c r="AJ14" s="41"/>
      <c r="AL14" s="45" t="str">
        <f>' B_Populations'!$A$10</f>
        <v>1-4</v>
      </c>
      <c r="AM14" s="110">
        <f>O14*AJ14</f>
        <v>0</v>
      </c>
      <c r="AN14" s="111">
        <f>Q14*AJ14</f>
        <v>0</v>
      </c>
      <c r="AO14" s="111">
        <f>S14*AJ14</f>
        <v>0</v>
      </c>
      <c r="AP14" s="112">
        <f>U14*AJ14</f>
        <v>0</v>
      </c>
      <c r="AQ14" s="112">
        <f>W14*AJ14</f>
        <v>0</v>
      </c>
      <c r="AR14" s="112">
        <f>Y14*AJ14</f>
        <v>0</v>
      </c>
      <c r="AS14" s="112">
        <f>AA14*AJ14</f>
        <v>0</v>
      </c>
      <c r="AT14" s="112">
        <f>AC14*AJ14</f>
        <v>0</v>
      </c>
      <c r="AU14" s="112">
        <f>AE14*AJ14</f>
        <v>0</v>
      </c>
      <c r="AV14" s="113">
        <f>AG14*AJ14</f>
        <v>0</v>
      </c>
    </row>
    <row r="15" spans="1:48" ht="15.5" x14ac:dyDescent="0.35">
      <c r="A15" s="282"/>
      <c r="B15" s="35" t="str">
        <f>' B_Populations'!$A$11</f>
        <v>5-9</v>
      </c>
      <c r="C15" s="170"/>
      <c r="D15" s="171"/>
      <c r="E15" s="114"/>
      <c r="F15" s="115"/>
      <c r="G15" s="115"/>
      <c r="H15" s="115"/>
      <c r="I15" s="115"/>
      <c r="J15" s="116"/>
      <c r="K15" s="116"/>
      <c r="L15" s="117"/>
      <c r="M15" s="37"/>
      <c r="N15" s="38">
        <f>' B_Populations'!B63</f>
        <v>0</v>
      </c>
      <c r="O15" s="109">
        <f>IF(N15=0,0,($C$15/$N$15)*100000)</f>
        <v>0</v>
      </c>
      <c r="P15" s="109">
        <f>' B_Populations'!D63</f>
        <v>0</v>
      </c>
      <c r="Q15" s="109">
        <f>IF(P15=0,0,($D$15/$P$15)*100000)</f>
        <v>0</v>
      </c>
      <c r="R15" s="109">
        <f>' B_Populations'!F63</f>
        <v>0</v>
      </c>
      <c r="S15" s="109">
        <f>IF(R15=0,0,($E$15/$R$15)*100000)</f>
        <v>0</v>
      </c>
      <c r="T15" s="109">
        <f>' B_Populations'!H63</f>
        <v>0</v>
      </c>
      <c r="U15" s="109">
        <f>IF(T15=0,0,($F$15/$T$15)*100000)</f>
        <v>0</v>
      </c>
      <c r="V15" s="109">
        <f>' B_Populations'!J63</f>
        <v>0</v>
      </c>
      <c r="W15" s="109">
        <f>IF(V15=0,0,($G$15/$V$15)*100000)</f>
        <v>0</v>
      </c>
      <c r="X15" s="109">
        <f>' B_Populations'!L63</f>
        <v>0</v>
      </c>
      <c r="Y15" s="109">
        <f>IF(X15=0,0,($H$15/$X$15)*100000)</f>
        <v>0</v>
      </c>
      <c r="Z15" s="109">
        <f>' B_Populations'!N63</f>
        <v>0</v>
      </c>
      <c r="AA15" s="109">
        <f>IF(Z15=0,0,($I$15/$Z$15)*100000)</f>
        <v>0</v>
      </c>
      <c r="AB15" s="109">
        <f>' B_Populations'!P63</f>
        <v>0</v>
      </c>
      <c r="AC15" s="109">
        <f>IF(AB15=0,0,($J$15/$AB$15)*100000)</f>
        <v>0</v>
      </c>
      <c r="AD15" s="109">
        <f>' B_Populations'!R63</f>
        <v>0</v>
      </c>
      <c r="AE15" s="109">
        <f>IF(AD15=0,0,($K$15/$AD$15)*100000)</f>
        <v>0</v>
      </c>
      <c r="AF15" s="109">
        <f>' B_Populations'!T63</f>
        <v>0</v>
      </c>
      <c r="AG15" s="39">
        <f>IF(AF15=0,0,($L$15/$AF$15)*100000)</f>
        <v>0</v>
      </c>
      <c r="AH15" s="83"/>
      <c r="AI15" s="40"/>
      <c r="AJ15" s="41"/>
      <c r="AL15" s="42" t="str">
        <f>' B_Populations'!$A$11</f>
        <v>5-9</v>
      </c>
      <c r="AM15" s="110">
        <f>O15*AJ15</f>
        <v>0</v>
      </c>
      <c r="AN15" s="111">
        <f>Q15*AJ15</f>
        <v>0</v>
      </c>
      <c r="AO15" s="111">
        <f>S15*AJ15</f>
        <v>0</v>
      </c>
      <c r="AP15" s="112">
        <f>U15*AJ15</f>
        <v>0</v>
      </c>
      <c r="AQ15" s="112">
        <f>W15*AJ15</f>
        <v>0</v>
      </c>
      <c r="AR15" s="112">
        <f>Y15*AJ15</f>
        <v>0</v>
      </c>
      <c r="AS15" s="112">
        <f>AA15*AJ15</f>
        <v>0</v>
      </c>
      <c r="AT15" s="112">
        <f>AC15*AJ15</f>
        <v>0</v>
      </c>
      <c r="AU15" s="112">
        <f>AE15*AJ15</f>
        <v>0</v>
      </c>
      <c r="AV15" s="113">
        <f>AG15*AJ15</f>
        <v>0</v>
      </c>
    </row>
    <row r="16" spans="1:48" ht="15.5" x14ac:dyDescent="0.35">
      <c r="A16" s="282"/>
      <c r="B16" s="35" t="str">
        <f>' B_Populations'!$A$12</f>
        <v>10-14</v>
      </c>
      <c r="C16" s="170"/>
      <c r="D16" s="171"/>
      <c r="E16" s="114"/>
      <c r="F16" s="115"/>
      <c r="G16" s="115"/>
      <c r="H16" s="115"/>
      <c r="I16" s="115"/>
      <c r="J16" s="116"/>
      <c r="K16" s="116"/>
      <c r="L16" s="117"/>
      <c r="M16" s="37"/>
      <c r="N16" s="38">
        <f>' B_Populations'!B64</f>
        <v>0</v>
      </c>
      <c r="O16" s="109">
        <f>IF(N16=0,0,($C$16/$N$16)*100000)</f>
        <v>0</v>
      </c>
      <c r="P16" s="109">
        <f>' B_Populations'!D64</f>
        <v>0</v>
      </c>
      <c r="Q16" s="109">
        <f>IF(P16=0,0,($D$16/$P$16)*100000)</f>
        <v>0</v>
      </c>
      <c r="R16" s="109">
        <f>' B_Populations'!F64</f>
        <v>0</v>
      </c>
      <c r="S16" s="109">
        <f>IF(R16=0,0,($E$16/$R$16)*100000)</f>
        <v>0</v>
      </c>
      <c r="T16" s="109">
        <f>' B_Populations'!H64</f>
        <v>0</v>
      </c>
      <c r="U16" s="109">
        <f>IF(T16=0,0,($F$16/$T$16)*100000)</f>
        <v>0</v>
      </c>
      <c r="V16" s="109">
        <f>' B_Populations'!J64</f>
        <v>0</v>
      </c>
      <c r="W16" s="109">
        <f>IF(V16=0,0,($G$16/$V$16)*100000)</f>
        <v>0</v>
      </c>
      <c r="X16" s="109">
        <f>' B_Populations'!L64</f>
        <v>0</v>
      </c>
      <c r="Y16" s="109">
        <f>IF(X16=0,0,($H$16/$X$16)*100000)</f>
        <v>0</v>
      </c>
      <c r="Z16" s="109">
        <f>' B_Populations'!N64</f>
        <v>0</v>
      </c>
      <c r="AA16" s="109">
        <f>IF(Z16=0,0,($I$16/$Z$16)*100000)</f>
        <v>0</v>
      </c>
      <c r="AB16" s="109">
        <f>' B_Populations'!P64</f>
        <v>0</v>
      </c>
      <c r="AC16" s="109">
        <f>IF(AB16=0,0,($J$16/$AB$16)*100000)</f>
        <v>0</v>
      </c>
      <c r="AD16" s="109">
        <f>' B_Populations'!R64</f>
        <v>0</v>
      </c>
      <c r="AE16" s="109">
        <f>IF(AD16=0,0,($K$16/$AD$16)*100000)</f>
        <v>0</v>
      </c>
      <c r="AF16" s="109">
        <f>' B_Populations'!T64</f>
        <v>0</v>
      </c>
      <c r="AG16" s="39">
        <f>IF(AF16=0,0,($L$16/$AF$16)*100000)</f>
        <v>0</v>
      </c>
      <c r="AH16" s="83"/>
      <c r="AI16" s="40"/>
      <c r="AJ16" s="41"/>
      <c r="AL16" s="42" t="str">
        <f>' B_Populations'!$A$12</f>
        <v>10-14</v>
      </c>
      <c r="AM16" s="110">
        <f>O16*AJ16</f>
        <v>0</v>
      </c>
      <c r="AN16" s="111">
        <f>Q16*AJ16</f>
        <v>0</v>
      </c>
      <c r="AO16" s="111">
        <f>S16*AJ16</f>
        <v>0</v>
      </c>
      <c r="AP16" s="112">
        <f>U16*AJ16</f>
        <v>0</v>
      </c>
      <c r="AQ16" s="112">
        <f>W16*AJ16</f>
        <v>0</v>
      </c>
      <c r="AR16" s="112">
        <f>Y16*AJ16</f>
        <v>0</v>
      </c>
      <c r="AS16" s="112">
        <f>AA16*AJ16</f>
        <v>0</v>
      </c>
      <c r="AT16" s="112">
        <f>AC16*AJ16</f>
        <v>0</v>
      </c>
      <c r="AU16" s="112">
        <f>AE16*AJ16</f>
        <v>0</v>
      </c>
      <c r="AV16" s="113">
        <f>AG16*AJ16</f>
        <v>0</v>
      </c>
    </row>
    <row r="17" spans="1:48" ht="15.5" x14ac:dyDescent="0.35">
      <c r="A17" s="282"/>
      <c r="B17" s="35" t="str">
        <f>' B_Populations'!$A$13</f>
        <v>15-17</v>
      </c>
      <c r="C17" s="170"/>
      <c r="D17" s="171"/>
      <c r="E17" s="114"/>
      <c r="F17" s="115"/>
      <c r="G17" s="115"/>
      <c r="H17" s="115"/>
      <c r="I17" s="115"/>
      <c r="J17" s="116"/>
      <c r="K17" s="116"/>
      <c r="L17" s="117"/>
      <c r="M17" s="37"/>
      <c r="N17" s="38">
        <f>' B_Populations'!B65</f>
        <v>0</v>
      </c>
      <c r="O17" s="109">
        <f>IF(N17=0,0,($C$17/$N$17)*100000)</f>
        <v>0</v>
      </c>
      <c r="P17" s="109">
        <f>' B_Populations'!D65</f>
        <v>0</v>
      </c>
      <c r="Q17" s="109">
        <f>IF(P17=0,0,($D$17/$P$17)*100000)</f>
        <v>0</v>
      </c>
      <c r="R17" s="109">
        <f>' B_Populations'!F65</f>
        <v>0</v>
      </c>
      <c r="S17" s="109">
        <f>IF(R17=0,0,($E$17/$R$17)*100000)</f>
        <v>0</v>
      </c>
      <c r="T17" s="109">
        <f>' B_Populations'!H65</f>
        <v>0</v>
      </c>
      <c r="U17" s="109">
        <f>IF(T17=0,0,($F$17/$T$17)*100000)</f>
        <v>0</v>
      </c>
      <c r="V17" s="109">
        <f>' B_Populations'!J65</f>
        <v>0</v>
      </c>
      <c r="W17" s="109">
        <f>IF(V17=0,0,($G$17/$V$17)*100000)</f>
        <v>0</v>
      </c>
      <c r="X17" s="109">
        <f>' B_Populations'!L65</f>
        <v>0</v>
      </c>
      <c r="Y17" s="109">
        <f>IF(X17=0,0,($H$17/$X$17)*100000)</f>
        <v>0</v>
      </c>
      <c r="Z17" s="109">
        <f>' B_Populations'!N65</f>
        <v>0</v>
      </c>
      <c r="AA17" s="109">
        <f>IF(Z17=0,0,($I$17/$Z$17)*100000)</f>
        <v>0</v>
      </c>
      <c r="AB17" s="109">
        <f>' B_Populations'!P65</f>
        <v>0</v>
      </c>
      <c r="AC17" s="109">
        <f>IF(AB17=0,0,($J$17/$AB$17)*100000)</f>
        <v>0</v>
      </c>
      <c r="AD17" s="109">
        <f>' B_Populations'!R65</f>
        <v>0</v>
      </c>
      <c r="AE17" s="109">
        <f>IF(AD17=0,0,($K$17/$AD$17)*100000)</f>
        <v>0</v>
      </c>
      <c r="AF17" s="109">
        <f>' B_Populations'!T65</f>
        <v>0</v>
      </c>
      <c r="AG17" s="39">
        <f>IF(AF17=0,0,($L$17/$AF$17)*100000)</f>
        <v>0</v>
      </c>
      <c r="AH17" s="83"/>
      <c r="AI17" s="40"/>
      <c r="AJ17" s="41"/>
      <c r="AL17" s="42" t="str">
        <f>' B_Populations'!$A$13</f>
        <v>15-17</v>
      </c>
      <c r="AM17" s="110">
        <f>O17*AJ17</f>
        <v>0</v>
      </c>
      <c r="AN17" s="111">
        <f>Q17*AJ17</f>
        <v>0</v>
      </c>
      <c r="AO17" s="111">
        <f>S17*AJ17</f>
        <v>0</v>
      </c>
      <c r="AP17" s="112">
        <f>U17*AJ17</f>
        <v>0</v>
      </c>
      <c r="AQ17" s="112">
        <f>W17*AJ17</f>
        <v>0</v>
      </c>
      <c r="AR17" s="112">
        <f>Y17*AJ17</f>
        <v>0</v>
      </c>
      <c r="AS17" s="112">
        <f>AA17*AJ17</f>
        <v>0</v>
      </c>
      <c r="AT17" s="112">
        <f>AC17*AJ17</f>
        <v>0</v>
      </c>
      <c r="AU17" s="112">
        <f>AE17*AJ17</f>
        <v>0</v>
      </c>
      <c r="AV17" s="113">
        <f>AG17*AJ17</f>
        <v>0</v>
      </c>
    </row>
    <row r="18" spans="1:48" ht="15.5" x14ac:dyDescent="0.35">
      <c r="A18" s="282"/>
      <c r="B18" s="53" t="s">
        <v>148</v>
      </c>
      <c r="C18" s="174">
        <f t="shared" ref="C18:L18" si="3">SUM(C13:C17)</f>
        <v>0</v>
      </c>
      <c r="D18" s="174">
        <f t="shared" si="3"/>
        <v>0</v>
      </c>
      <c r="E18" s="174">
        <f t="shared" si="3"/>
        <v>0</v>
      </c>
      <c r="F18" s="174">
        <f t="shared" si="3"/>
        <v>0</v>
      </c>
      <c r="G18" s="174">
        <f t="shared" si="3"/>
        <v>0</v>
      </c>
      <c r="H18" s="174">
        <f t="shared" si="3"/>
        <v>0</v>
      </c>
      <c r="I18" s="174">
        <f t="shared" si="3"/>
        <v>0</v>
      </c>
      <c r="J18" s="174">
        <f t="shared" si="3"/>
        <v>0</v>
      </c>
      <c r="K18" s="174">
        <f t="shared" si="3"/>
        <v>0</v>
      </c>
      <c r="L18" s="179">
        <f t="shared" si="3"/>
        <v>0</v>
      </c>
      <c r="N18" s="46">
        <f t="shared" ref="N18:AG18" si="4">SUM(N13:N17)</f>
        <v>0</v>
      </c>
      <c r="O18" s="118">
        <f t="shared" si="4"/>
        <v>0</v>
      </c>
      <c r="P18" s="118">
        <f t="shared" si="4"/>
        <v>0</v>
      </c>
      <c r="Q18" s="118">
        <f t="shared" si="4"/>
        <v>0</v>
      </c>
      <c r="R18" s="118">
        <f t="shared" si="4"/>
        <v>0</v>
      </c>
      <c r="S18" s="118">
        <f t="shared" si="4"/>
        <v>0</v>
      </c>
      <c r="T18" s="118">
        <f t="shared" si="4"/>
        <v>0</v>
      </c>
      <c r="U18" s="118">
        <f t="shared" si="4"/>
        <v>0</v>
      </c>
      <c r="V18" s="118">
        <f t="shared" si="4"/>
        <v>0</v>
      </c>
      <c r="W18" s="118">
        <f t="shared" si="4"/>
        <v>0</v>
      </c>
      <c r="X18" s="118">
        <f t="shared" si="4"/>
        <v>0</v>
      </c>
      <c r="Y18" s="118">
        <f t="shared" si="4"/>
        <v>0</v>
      </c>
      <c r="Z18" s="118">
        <f t="shared" si="4"/>
        <v>0</v>
      </c>
      <c r="AA18" s="118">
        <f t="shared" si="4"/>
        <v>0</v>
      </c>
      <c r="AB18" s="118">
        <f t="shared" si="4"/>
        <v>0</v>
      </c>
      <c r="AC18" s="118">
        <f t="shared" si="4"/>
        <v>0</v>
      </c>
      <c r="AD18" s="118">
        <f t="shared" si="4"/>
        <v>0</v>
      </c>
      <c r="AE18" s="118">
        <f t="shared" si="4"/>
        <v>0</v>
      </c>
      <c r="AF18" s="118">
        <f t="shared" si="4"/>
        <v>0</v>
      </c>
      <c r="AG18" s="57">
        <f t="shared" si="4"/>
        <v>0</v>
      </c>
      <c r="AH18" s="84"/>
      <c r="AI18" s="58"/>
      <c r="AJ18" s="59"/>
      <c r="AL18" s="49" t="s">
        <v>148</v>
      </c>
      <c r="AM18" s="119">
        <f t="shared" ref="AM18:AV18" si="5">SUM(AM13:AM17)</f>
        <v>0</v>
      </c>
      <c r="AN18" s="120">
        <f t="shared" si="5"/>
        <v>0</v>
      </c>
      <c r="AO18" s="121">
        <f t="shared" si="5"/>
        <v>0</v>
      </c>
      <c r="AP18" s="123">
        <f t="shared" si="5"/>
        <v>0</v>
      </c>
      <c r="AQ18" s="123">
        <f t="shared" si="5"/>
        <v>0</v>
      </c>
      <c r="AR18" s="123">
        <f t="shared" si="5"/>
        <v>0</v>
      </c>
      <c r="AS18" s="123">
        <f t="shared" si="5"/>
        <v>0</v>
      </c>
      <c r="AT18" s="123">
        <f t="shared" si="5"/>
        <v>0</v>
      </c>
      <c r="AU18" s="123">
        <f t="shared" si="5"/>
        <v>0</v>
      </c>
      <c r="AV18" s="124">
        <f t="shared" si="5"/>
        <v>0</v>
      </c>
    </row>
    <row r="19" spans="1:48" x14ac:dyDescent="0.45">
      <c r="B19" s="51"/>
      <c r="L19" s="52"/>
      <c r="N19" s="20"/>
      <c r="O19" s="93"/>
      <c r="P19" s="93"/>
      <c r="Q19" s="93"/>
      <c r="R19" s="93"/>
      <c r="S19" s="93"/>
      <c r="T19" s="93"/>
      <c r="U19" s="93"/>
      <c r="V19" s="93"/>
      <c r="W19" s="93"/>
      <c r="X19" s="93"/>
      <c r="Y19" s="93"/>
      <c r="Z19" s="93"/>
      <c r="AA19" s="93"/>
      <c r="AB19" s="93"/>
      <c r="AC19" s="93"/>
      <c r="AD19" s="93"/>
      <c r="AE19" s="93"/>
      <c r="AF19" s="93"/>
      <c r="AG19" s="21"/>
      <c r="AI19" s="22"/>
      <c r="AJ19" s="23"/>
      <c r="AL19" s="24"/>
      <c r="AV19" s="94"/>
    </row>
    <row r="20" spans="1:48" x14ac:dyDescent="0.45">
      <c r="B20" s="60"/>
      <c r="C20" s="129"/>
      <c r="D20" s="130" t="s">
        <v>135</v>
      </c>
      <c r="E20" s="130"/>
      <c r="F20" s="131" t="s">
        <v>136</v>
      </c>
      <c r="G20" s="131"/>
      <c r="H20" s="131"/>
      <c r="I20" s="131"/>
      <c r="J20" s="131"/>
      <c r="K20" s="131"/>
      <c r="L20" s="132"/>
      <c r="N20" s="20"/>
      <c r="O20" s="93"/>
      <c r="P20" s="93"/>
      <c r="Q20" s="93"/>
      <c r="R20" s="93"/>
      <c r="S20" s="93"/>
      <c r="T20" s="93"/>
      <c r="U20" s="93"/>
      <c r="V20" s="93"/>
      <c r="W20" s="93"/>
      <c r="X20" s="93"/>
      <c r="Y20" s="93"/>
      <c r="Z20" s="93"/>
      <c r="AA20" s="93"/>
      <c r="AB20" s="93"/>
      <c r="AC20" s="93"/>
      <c r="AD20" s="93"/>
      <c r="AE20" s="93"/>
      <c r="AF20" s="93"/>
      <c r="AG20" s="21"/>
      <c r="AI20" s="22"/>
      <c r="AJ20" s="23"/>
      <c r="AL20" s="24"/>
      <c r="AM20" s="6" t="s">
        <v>137</v>
      </c>
      <c r="AV20" s="94"/>
    </row>
    <row r="21" spans="1:48" ht="46.5" x14ac:dyDescent="0.35">
      <c r="A21" s="283" t="s">
        <v>153</v>
      </c>
      <c r="B21" s="26" t="s">
        <v>109</v>
      </c>
      <c r="C21" s="95" t="s">
        <v>154</v>
      </c>
      <c r="D21" s="96" t="s">
        <v>155</v>
      </c>
      <c r="E21" s="96" t="s">
        <v>156</v>
      </c>
      <c r="F21" s="97" t="str">
        <f>' B_Populations'!$H$8</f>
        <v>White-Not Hispanic</v>
      </c>
      <c r="G21" s="97" t="str">
        <f>' B_Populations'!$J$8</f>
        <v>Hispanic</v>
      </c>
      <c r="H21" s="97" t="str">
        <f>' B_Populations'!$L$8</f>
        <v>Black-Not Hispanic</v>
      </c>
      <c r="I21" s="97" t="str">
        <f>' B_Populations'!$N$8</f>
        <v>Asian</v>
      </c>
      <c r="J21" s="97" t="str">
        <f>' B_Populations'!$P$8</f>
        <v>American Indian/Alaska Native</v>
      </c>
      <c r="K21" s="97" t="str">
        <f>' B_Populations'!$R$8</f>
        <v>Other</v>
      </c>
      <c r="L21" s="98" t="str">
        <f>' B_Populations'!$T$8</f>
        <v>Other</v>
      </c>
      <c r="M21" s="28"/>
      <c r="N21" s="29" t="s">
        <v>142</v>
      </c>
      <c r="O21" s="99" t="s">
        <v>143</v>
      </c>
      <c r="P21" s="99" t="s">
        <v>144</v>
      </c>
      <c r="Q21" s="99" t="s">
        <v>143</v>
      </c>
      <c r="R21" s="99" t="s">
        <v>145</v>
      </c>
      <c r="S21" s="99" t="s">
        <v>143</v>
      </c>
      <c r="T21" s="99" t="str">
        <f>' B_Populations'!$H$8</f>
        <v>White-Not Hispanic</v>
      </c>
      <c r="U21" s="99" t="s">
        <v>143</v>
      </c>
      <c r="V21" s="99" t="str">
        <f>' B_Populations'!$J$8</f>
        <v>Hispanic</v>
      </c>
      <c r="W21" s="99" t="s">
        <v>143</v>
      </c>
      <c r="X21" s="99" t="str">
        <f>' B_Populations'!$L$8</f>
        <v>Black-Not Hispanic</v>
      </c>
      <c r="Y21" s="99" t="s">
        <v>143</v>
      </c>
      <c r="Z21" s="99" t="str">
        <f>' B_Populations'!$N$8</f>
        <v>Asian</v>
      </c>
      <c r="AA21" s="99" t="s">
        <v>143</v>
      </c>
      <c r="AB21" s="99" t="str">
        <f>' B_Populations'!$P$8</f>
        <v>American Indian/Alaska Native</v>
      </c>
      <c r="AC21" s="99" t="s">
        <v>143</v>
      </c>
      <c r="AD21" s="99" t="str">
        <f>' B_Populations'!$R$8</f>
        <v>Other</v>
      </c>
      <c r="AE21" s="99" t="s">
        <v>143</v>
      </c>
      <c r="AF21" s="99" t="str">
        <f>' B_Populations'!$T$8</f>
        <v>Other</v>
      </c>
      <c r="AG21" s="30" t="s">
        <v>143</v>
      </c>
      <c r="AH21" s="28"/>
      <c r="AI21" s="55" t="s">
        <v>146</v>
      </c>
      <c r="AJ21" s="56" t="s">
        <v>147</v>
      </c>
      <c r="AL21" s="33" t="s">
        <v>109</v>
      </c>
      <c r="AM21" s="100" t="s">
        <v>110</v>
      </c>
      <c r="AN21" s="101" t="s">
        <v>111</v>
      </c>
      <c r="AO21" s="101" t="s">
        <v>112</v>
      </c>
      <c r="AP21" s="97" t="str">
        <f>' B_Populations'!$H$8</f>
        <v>White-Not Hispanic</v>
      </c>
      <c r="AQ21" s="97" t="str">
        <f>' B_Populations'!$J$8</f>
        <v>Hispanic</v>
      </c>
      <c r="AR21" s="97" t="str">
        <f>' B_Populations'!$L$8</f>
        <v>Black-Not Hispanic</v>
      </c>
      <c r="AS21" s="97" t="str">
        <f>' B_Populations'!$N$8</f>
        <v>Asian</v>
      </c>
      <c r="AT21" s="97" t="str">
        <f>' B_Populations'!$P$8</f>
        <v>American Indian/Alaska Native</v>
      </c>
      <c r="AU21" s="97" t="str">
        <f>' B_Populations'!$R$8</f>
        <v>Other</v>
      </c>
      <c r="AV21" s="102" t="str">
        <f>' B_Populations'!$T$8</f>
        <v>Other</v>
      </c>
    </row>
    <row r="22" spans="1:48" ht="15.5" x14ac:dyDescent="0.35">
      <c r="A22" s="283"/>
      <c r="B22" s="35" t="str">
        <f>' B_Populations'!$A$9</f>
        <v>&lt;1</v>
      </c>
      <c r="C22" s="103"/>
      <c r="D22" s="104"/>
      <c r="E22" s="105"/>
      <c r="F22" s="106"/>
      <c r="G22" s="106"/>
      <c r="H22" s="106"/>
      <c r="I22" s="106"/>
      <c r="J22" s="107"/>
      <c r="K22" s="107"/>
      <c r="L22" s="108"/>
      <c r="M22" s="37"/>
      <c r="N22" s="38">
        <f>' B_Populations'!B61</f>
        <v>0</v>
      </c>
      <c r="O22" s="109">
        <f>IF(N22=0,0,($C$22/$N$22)*100000)</f>
        <v>0</v>
      </c>
      <c r="P22" s="109">
        <f>' B_Populations'!D61</f>
        <v>0</v>
      </c>
      <c r="Q22" s="109">
        <f>IF(P22=0,0,($D$22/$P$22)*100000)</f>
        <v>0</v>
      </c>
      <c r="R22" s="109">
        <f>' B_Populations'!F61</f>
        <v>0</v>
      </c>
      <c r="S22" s="109">
        <f>IF(R22=0,0,($E$22/$R$22)*100000)</f>
        <v>0</v>
      </c>
      <c r="T22" s="109">
        <f>' B_Populations'!H61</f>
        <v>0</v>
      </c>
      <c r="U22" s="109">
        <f>IF(T22=0,0,($F$22/$T$22)*100000)</f>
        <v>0</v>
      </c>
      <c r="V22" s="109">
        <f>' B_Populations'!J61</f>
        <v>0</v>
      </c>
      <c r="W22" s="109">
        <f>IF(V22=0,0,($G$22/$V$22)*100000)</f>
        <v>0</v>
      </c>
      <c r="X22" s="109">
        <f>' B_Populations'!L61</f>
        <v>0</v>
      </c>
      <c r="Y22" s="109">
        <f>IF(X22=0,0,($H$22/$X$22)*100000)</f>
        <v>0</v>
      </c>
      <c r="Z22" s="109">
        <f>' B_Populations'!N61</f>
        <v>0</v>
      </c>
      <c r="AA22" s="109">
        <f>IF(Z22=0,0,($I$22/$Z$22)*100000)</f>
        <v>0</v>
      </c>
      <c r="AB22" s="109">
        <f>' B_Populations'!P61</f>
        <v>0</v>
      </c>
      <c r="AC22" s="109">
        <f>IF(AB22=0,0,($J$22/$AB$22)*100000)</f>
        <v>0</v>
      </c>
      <c r="AD22" s="109">
        <f>' B_Populations'!R61</f>
        <v>0</v>
      </c>
      <c r="AE22" s="109">
        <f>IF(AD22=0,0,($K$22/$AD$22)*100000)</f>
        <v>0</v>
      </c>
      <c r="AF22" s="109">
        <f>' B_Populations'!T61</f>
        <v>0</v>
      </c>
      <c r="AG22" s="39">
        <f>IF(AF22=0,0,($L$22/$AF$22)*100000)</f>
        <v>0</v>
      </c>
      <c r="AH22" s="83"/>
      <c r="AI22" s="40"/>
      <c r="AJ22" s="41"/>
      <c r="AL22" s="42" t="str">
        <f>' B_Populations'!$A$9</f>
        <v>&lt;1</v>
      </c>
      <c r="AM22" s="110">
        <f>O22*AJ22</f>
        <v>0</v>
      </c>
      <c r="AN22" s="111">
        <f>Q22*AJ22</f>
        <v>0</v>
      </c>
      <c r="AO22" s="111">
        <f>S22*AJ22</f>
        <v>0</v>
      </c>
      <c r="AP22" s="112">
        <f>U22*AJ22</f>
        <v>0</v>
      </c>
      <c r="AQ22" s="112">
        <f>W22*AJ22</f>
        <v>0</v>
      </c>
      <c r="AR22" s="112">
        <f>Y22*AJ22</f>
        <v>0</v>
      </c>
      <c r="AS22" s="112">
        <f>AA22*AJ22</f>
        <v>0</v>
      </c>
      <c r="AT22" s="112">
        <f>AC22*AJ22</f>
        <v>0</v>
      </c>
      <c r="AU22" s="112">
        <f>AE22*AJ22</f>
        <v>0</v>
      </c>
      <c r="AV22" s="113">
        <f>AG22*AJ22</f>
        <v>0</v>
      </c>
    </row>
    <row r="23" spans="1:48" ht="15.5" x14ac:dyDescent="0.35">
      <c r="A23" s="283"/>
      <c r="B23" s="44" t="str">
        <f>' B_Populations'!$A$10</f>
        <v>1-4</v>
      </c>
      <c r="C23" s="170"/>
      <c r="D23" s="171"/>
      <c r="E23" s="114"/>
      <c r="F23" s="115"/>
      <c r="G23" s="115"/>
      <c r="H23" s="115"/>
      <c r="I23" s="115"/>
      <c r="J23" s="116"/>
      <c r="K23" s="116"/>
      <c r="L23" s="117"/>
      <c r="M23" s="37"/>
      <c r="N23" s="38">
        <f>' B_Populations'!B62</f>
        <v>0</v>
      </c>
      <c r="O23" s="109">
        <f>IF(N23=0,0,($C$23/$N$23)*100000)</f>
        <v>0</v>
      </c>
      <c r="P23" s="109">
        <f>' B_Populations'!D62</f>
        <v>0</v>
      </c>
      <c r="Q23" s="109">
        <f>IF(P23=0,0,($D$23/$P$23)*100000)</f>
        <v>0</v>
      </c>
      <c r="R23" s="109">
        <f>' B_Populations'!F62</f>
        <v>0</v>
      </c>
      <c r="S23" s="109">
        <f>IF(R23=0,0,($E$23/$R$23)*100000)</f>
        <v>0</v>
      </c>
      <c r="T23" s="109">
        <f>' B_Populations'!H62</f>
        <v>0</v>
      </c>
      <c r="U23" s="109">
        <f>IF(T23=0,0,($F$23/$T$23)*100000)</f>
        <v>0</v>
      </c>
      <c r="V23" s="109">
        <f>' B_Populations'!J62</f>
        <v>0</v>
      </c>
      <c r="W23" s="109">
        <f>IF(V23=0,0,($G$23/$V$23)*100000)</f>
        <v>0</v>
      </c>
      <c r="X23" s="109">
        <f>' B_Populations'!L62</f>
        <v>0</v>
      </c>
      <c r="Y23" s="109">
        <f>IF(X23=0,0,($H$23/$X$23)*100000)</f>
        <v>0</v>
      </c>
      <c r="Z23" s="109">
        <f>' B_Populations'!N62</f>
        <v>0</v>
      </c>
      <c r="AA23" s="109">
        <f>IF(Z23=0,0,($I$23/$Z$23)*100000)</f>
        <v>0</v>
      </c>
      <c r="AB23" s="109">
        <f>' B_Populations'!P62</f>
        <v>0</v>
      </c>
      <c r="AC23" s="109">
        <f>IF(AB23=0,0,($J$23/$AB$23)*100000)</f>
        <v>0</v>
      </c>
      <c r="AD23" s="109">
        <f>' B_Populations'!R62</f>
        <v>0</v>
      </c>
      <c r="AE23" s="109">
        <f>IF(AD23=0,0,($K$23/$AD$23)*100000)</f>
        <v>0</v>
      </c>
      <c r="AF23" s="109">
        <f>' B_Populations'!T62</f>
        <v>0</v>
      </c>
      <c r="AG23" s="39">
        <f>IF(AF23=0,0,($L$23/$AF$23)*100000)</f>
        <v>0</v>
      </c>
      <c r="AH23" s="83"/>
      <c r="AI23" s="40"/>
      <c r="AJ23" s="41"/>
      <c r="AL23" s="45" t="str">
        <f>' B_Populations'!$A$10</f>
        <v>1-4</v>
      </c>
      <c r="AM23" s="110">
        <f>O23*AJ23</f>
        <v>0</v>
      </c>
      <c r="AN23" s="111">
        <f>Q23*AJ23</f>
        <v>0</v>
      </c>
      <c r="AO23" s="111">
        <f>S23*AJ23</f>
        <v>0</v>
      </c>
      <c r="AP23" s="112">
        <f>U23*AJ23</f>
        <v>0</v>
      </c>
      <c r="AQ23" s="112">
        <f>W23*AJ23</f>
        <v>0</v>
      </c>
      <c r="AR23" s="112">
        <f>Y23*AJ23</f>
        <v>0</v>
      </c>
      <c r="AS23" s="112">
        <f>AA23*AJ23</f>
        <v>0</v>
      </c>
      <c r="AT23" s="112">
        <f>AC23*AJ23</f>
        <v>0</v>
      </c>
      <c r="AU23" s="112">
        <f>AE23*AJ23</f>
        <v>0</v>
      </c>
      <c r="AV23" s="113">
        <f>AG23*AJ23</f>
        <v>0</v>
      </c>
    </row>
    <row r="24" spans="1:48" ht="15.5" x14ac:dyDescent="0.35">
      <c r="A24" s="283"/>
      <c r="B24" s="35" t="str">
        <f>' B_Populations'!$A$11</f>
        <v>5-9</v>
      </c>
      <c r="C24" s="170"/>
      <c r="D24" s="171"/>
      <c r="E24" s="114"/>
      <c r="F24" s="115"/>
      <c r="G24" s="115"/>
      <c r="H24" s="115"/>
      <c r="I24" s="115"/>
      <c r="J24" s="116"/>
      <c r="K24" s="116"/>
      <c r="L24" s="117"/>
      <c r="M24" s="37"/>
      <c r="N24" s="38">
        <f>' B_Populations'!B63</f>
        <v>0</v>
      </c>
      <c r="O24" s="109">
        <f>IF(N24=0,0,($C$24/$N$24)*100000)</f>
        <v>0</v>
      </c>
      <c r="P24" s="109">
        <f>' B_Populations'!D63</f>
        <v>0</v>
      </c>
      <c r="Q24" s="109">
        <f>IF(P24=0,0,($D$24/$P$24)*100000)</f>
        <v>0</v>
      </c>
      <c r="R24" s="109">
        <f>' B_Populations'!F63</f>
        <v>0</v>
      </c>
      <c r="S24" s="109">
        <f>IF(R24=0,0,($E$24/$R$24)*100000)</f>
        <v>0</v>
      </c>
      <c r="T24" s="109">
        <f>' B_Populations'!H63</f>
        <v>0</v>
      </c>
      <c r="U24" s="109">
        <f>IF(T24=0,0,($F$24/$T$24)*100000)</f>
        <v>0</v>
      </c>
      <c r="V24" s="109">
        <f>' B_Populations'!J63</f>
        <v>0</v>
      </c>
      <c r="W24" s="109">
        <f>IF(V24=0,0,($G$24/$V$24)*100000)</f>
        <v>0</v>
      </c>
      <c r="X24" s="109">
        <f>' B_Populations'!L63</f>
        <v>0</v>
      </c>
      <c r="Y24" s="109">
        <f>IF(X24=0,0,($H$24/$X$24)*100000)</f>
        <v>0</v>
      </c>
      <c r="Z24" s="109">
        <f>' B_Populations'!N63</f>
        <v>0</v>
      </c>
      <c r="AA24" s="109">
        <f>IF(Z24=0,0,($I$24/$Z$24)*100000)</f>
        <v>0</v>
      </c>
      <c r="AB24" s="109">
        <f>' B_Populations'!P63</f>
        <v>0</v>
      </c>
      <c r="AC24" s="109">
        <f>IF(AB24=0,0,($J$24/$AB$24)*100000)</f>
        <v>0</v>
      </c>
      <c r="AD24" s="109">
        <f>' B_Populations'!R63</f>
        <v>0</v>
      </c>
      <c r="AE24" s="109">
        <f>IF(AD24=0,0,($K$24/$AD$24)*100000)</f>
        <v>0</v>
      </c>
      <c r="AF24" s="109">
        <f>' B_Populations'!T63</f>
        <v>0</v>
      </c>
      <c r="AG24" s="39">
        <f>IF(AF24=0,0,($L$24/$AF$24)*100000)</f>
        <v>0</v>
      </c>
      <c r="AH24" s="83"/>
      <c r="AI24" s="40"/>
      <c r="AJ24" s="41"/>
      <c r="AL24" s="42" t="str">
        <f>' B_Populations'!$A$11</f>
        <v>5-9</v>
      </c>
      <c r="AM24" s="110">
        <f>O24*AJ24</f>
        <v>0</v>
      </c>
      <c r="AN24" s="111">
        <f>Q24*AJ24</f>
        <v>0</v>
      </c>
      <c r="AO24" s="111">
        <f>S24*AJ24</f>
        <v>0</v>
      </c>
      <c r="AP24" s="112">
        <f>U24*AJ24</f>
        <v>0</v>
      </c>
      <c r="AQ24" s="112">
        <f>W24*AJ24</f>
        <v>0</v>
      </c>
      <c r="AR24" s="112">
        <f>Y24*AJ24</f>
        <v>0</v>
      </c>
      <c r="AS24" s="112">
        <f>AA24*AJ24</f>
        <v>0</v>
      </c>
      <c r="AT24" s="112">
        <f>AC24*AJ24</f>
        <v>0</v>
      </c>
      <c r="AU24" s="112">
        <f>AE24*AJ24</f>
        <v>0</v>
      </c>
      <c r="AV24" s="113">
        <f>AG24*AJ24</f>
        <v>0</v>
      </c>
    </row>
    <row r="25" spans="1:48" ht="15.5" x14ac:dyDescent="0.35">
      <c r="A25" s="283"/>
      <c r="B25" s="35" t="str">
        <f>' B_Populations'!$A$12</f>
        <v>10-14</v>
      </c>
      <c r="C25" s="170"/>
      <c r="D25" s="171"/>
      <c r="E25" s="114"/>
      <c r="F25" s="115"/>
      <c r="G25" s="115"/>
      <c r="H25" s="115"/>
      <c r="I25" s="115"/>
      <c r="J25" s="116"/>
      <c r="K25" s="116"/>
      <c r="L25" s="117"/>
      <c r="M25" s="37"/>
      <c r="N25" s="38">
        <f>' B_Populations'!B64</f>
        <v>0</v>
      </c>
      <c r="O25" s="109">
        <f>IF(N25=0,0,($C$25/$N$25)*100000)</f>
        <v>0</v>
      </c>
      <c r="P25" s="109">
        <f>' B_Populations'!D64</f>
        <v>0</v>
      </c>
      <c r="Q25" s="109">
        <f>IF(P25=0,0,($D$25/$P$25)*100000)</f>
        <v>0</v>
      </c>
      <c r="R25" s="109">
        <f>' B_Populations'!F64</f>
        <v>0</v>
      </c>
      <c r="S25" s="109">
        <f>IF(R25=0,0,($E$25/$R$25)*100000)</f>
        <v>0</v>
      </c>
      <c r="T25" s="109">
        <f>' B_Populations'!H64</f>
        <v>0</v>
      </c>
      <c r="U25" s="109">
        <f>IF(T25=0,0,($F$25/$T$25)*100000)</f>
        <v>0</v>
      </c>
      <c r="V25" s="109">
        <f>' B_Populations'!J64</f>
        <v>0</v>
      </c>
      <c r="W25" s="109">
        <f>IF(V25=0,0,($G$25/$V$25)*100000)</f>
        <v>0</v>
      </c>
      <c r="X25" s="109">
        <f>' B_Populations'!L64</f>
        <v>0</v>
      </c>
      <c r="Y25" s="109">
        <f>IF(X25=0,0,($H$25/$X$25)*100000)</f>
        <v>0</v>
      </c>
      <c r="Z25" s="109">
        <f>' B_Populations'!N64</f>
        <v>0</v>
      </c>
      <c r="AA25" s="109">
        <f>IF(Z25=0,0,($I$25/$Z$25)*100000)</f>
        <v>0</v>
      </c>
      <c r="AB25" s="109">
        <f>' B_Populations'!P64</f>
        <v>0</v>
      </c>
      <c r="AC25" s="109">
        <f>IF(AB25=0,0,($J$25/$AB$25)*100000)</f>
        <v>0</v>
      </c>
      <c r="AD25" s="109">
        <f>' B_Populations'!R64</f>
        <v>0</v>
      </c>
      <c r="AE25" s="109">
        <f>IF(AD25=0,0,($K$25/$AD$25)*100000)</f>
        <v>0</v>
      </c>
      <c r="AF25" s="109">
        <f>' B_Populations'!T64</f>
        <v>0</v>
      </c>
      <c r="AG25" s="39">
        <f>IF(AF25=0,0,($L$25/$AF$25)*100000)</f>
        <v>0</v>
      </c>
      <c r="AH25" s="83"/>
      <c r="AI25" s="40"/>
      <c r="AJ25" s="41"/>
      <c r="AL25" s="42" t="str">
        <f>' B_Populations'!$A$12</f>
        <v>10-14</v>
      </c>
      <c r="AM25" s="110">
        <f>O25*AJ25</f>
        <v>0</v>
      </c>
      <c r="AN25" s="111">
        <f>Q25*AJ25</f>
        <v>0</v>
      </c>
      <c r="AO25" s="111">
        <f>S25*AJ25</f>
        <v>0</v>
      </c>
      <c r="AP25" s="112">
        <f>U25*AJ25</f>
        <v>0</v>
      </c>
      <c r="AQ25" s="112">
        <f>W25*AJ25</f>
        <v>0</v>
      </c>
      <c r="AR25" s="112">
        <f>Y25*AJ25</f>
        <v>0</v>
      </c>
      <c r="AS25" s="112">
        <f>AA25*AJ25</f>
        <v>0</v>
      </c>
      <c r="AT25" s="112">
        <f>AC25*AJ25</f>
        <v>0</v>
      </c>
      <c r="AU25" s="112">
        <f>AE25*AJ25</f>
        <v>0</v>
      </c>
      <c r="AV25" s="113">
        <f>AG25*AJ25</f>
        <v>0</v>
      </c>
    </row>
    <row r="26" spans="1:48" ht="15.5" x14ac:dyDescent="0.35">
      <c r="A26" s="283"/>
      <c r="B26" s="35" t="str">
        <f>' B_Populations'!$A$13</f>
        <v>15-17</v>
      </c>
      <c r="C26" s="170"/>
      <c r="D26" s="171"/>
      <c r="E26" s="114"/>
      <c r="F26" s="115"/>
      <c r="G26" s="115"/>
      <c r="H26" s="115"/>
      <c r="I26" s="115"/>
      <c r="J26" s="116"/>
      <c r="K26" s="116"/>
      <c r="L26" s="117"/>
      <c r="M26" s="37"/>
      <c r="N26" s="38">
        <f>' B_Populations'!B65</f>
        <v>0</v>
      </c>
      <c r="O26" s="109">
        <f>IF(N26=0,0,($C$26/$N$26)*100000)</f>
        <v>0</v>
      </c>
      <c r="P26" s="109">
        <f>' B_Populations'!D65</f>
        <v>0</v>
      </c>
      <c r="Q26" s="109">
        <f>IF(P26=0,0,($D$26/$P$26)*100000)</f>
        <v>0</v>
      </c>
      <c r="R26" s="109">
        <f>' B_Populations'!F65</f>
        <v>0</v>
      </c>
      <c r="S26" s="109">
        <f>IF(R26=0,0,($E$26/$R$26)*100000)</f>
        <v>0</v>
      </c>
      <c r="T26" s="109">
        <f>' B_Populations'!H65</f>
        <v>0</v>
      </c>
      <c r="U26" s="109">
        <f>IF(T26=0,0,($F$26/$T$26)*100000)</f>
        <v>0</v>
      </c>
      <c r="V26" s="109">
        <f>' B_Populations'!J65</f>
        <v>0</v>
      </c>
      <c r="W26" s="109">
        <f>IF(V26=0,0,($G$26/$V$26)*100000)</f>
        <v>0</v>
      </c>
      <c r="X26" s="109">
        <f>' B_Populations'!L65</f>
        <v>0</v>
      </c>
      <c r="Y26" s="109">
        <f>IF(X26=0,0,($H$26/$X$26)*100000)</f>
        <v>0</v>
      </c>
      <c r="Z26" s="109">
        <f>' B_Populations'!N65</f>
        <v>0</v>
      </c>
      <c r="AA26" s="109">
        <f>IF(Z26=0,0,($I$26/$Z$26)*100000)</f>
        <v>0</v>
      </c>
      <c r="AB26" s="109">
        <f>' B_Populations'!P65</f>
        <v>0</v>
      </c>
      <c r="AC26" s="109">
        <f>IF(AB26=0,0,($J$26/$AB$26)*100000)</f>
        <v>0</v>
      </c>
      <c r="AD26" s="109">
        <f>' B_Populations'!R65</f>
        <v>0</v>
      </c>
      <c r="AE26" s="109">
        <f>IF(AD26=0,0,($K$26/$AD$26)*100000)</f>
        <v>0</v>
      </c>
      <c r="AF26" s="109">
        <f>' B_Populations'!T65</f>
        <v>0</v>
      </c>
      <c r="AG26" s="39">
        <f>IF(AF26=0,0,($L$26/$AF$26)*100000)</f>
        <v>0</v>
      </c>
      <c r="AH26" s="83"/>
      <c r="AI26" s="40"/>
      <c r="AJ26" s="41"/>
      <c r="AL26" s="42" t="str">
        <f>' B_Populations'!$A$13</f>
        <v>15-17</v>
      </c>
      <c r="AM26" s="110">
        <f>O26*AJ26</f>
        <v>0</v>
      </c>
      <c r="AN26" s="111">
        <f>Q26*AJ26</f>
        <v>0</v>
      </c>
      <c r="AO26" s="111">
        <f>S26*AJ26</f>
        <v>0</v>
      </c>
      <c r="AP26" s="112">
        <f>U26*AJ26</f>
        <v>0</v>
      </c>
      <c r="AQ26" s="112">
        <f>W26*AJ26</f>
        <v>0</v>
      </c>
      <c r="AR26" s="112">
        <f>Y26*AJ26</f>
        <v>0</v>
      </c>
      <c r="AS26" s="112">
        <f>AA26*AJ26</f>
        <v>0</v>
      </c>
      <c r="AT26" s="112">
        <f>AC26*AJ26</f>
        <v>0</v>
      </c>
      <c r="AU26" s="112">
        <f>AE26*AJ26</f>
        <v>0</v>
      </c>
      <c r="AV26" s="113">
        <f>AG26*AJ26</f>
        <v>0</v>
      </c>
    </row>
    <row r="27" spans="1:48" ht="16" thickBot="1" x14ac:dyDescent="0.4">
      <c r="A27" s="283"/>
      <c r="B27" s="62" t="s">
        <v>148</v>
      </c>
      <c r="C27" s="180">
        <f t="shared" ref="C27:L27" si="6">SUM(C22:C26)</f>
        <v>0</v>
      </c>
      <c r="D27" s="180">
        <f t="shared" si="6"/>
        <v>0</v>
      </c>
      <c r="E27" s="180">
        <f t="shared" si="6"/>
        <v>0</v>
      </c>
      <c r="F27" s="180">
        <f t="shared" si="6"/>
        <v>0</v>
      </c>
      <c r="G27" s="180">
        <f t="shared" si="6"/>
        <v>0</v>
      </c>
      <c r="H27" s="180">
        <f t="shared" si="6"/>
        <v>0</v>
      </c>
      <c r="I27" s="180">
        <f t="shared" si="6"/>
        <v>0</v>
      </c>
      <c r="J27" s="180">
        <f t="shared" si="6"/>
        <v>0</v>
      </c>
      <c r="K27" s="180">
        <f t="shared" si="6"/>
        <v>0</v>
      </c>
      <c r="L27" s="181">
        <f t="shared" si="6"/>
        <v>0</v>
      </c>
      <c r="N27" s="63">
        <f t="shared" ref="N27:AG27" si="7">SUM(N22:N26)</f>
        <v>0</v>
      </c>
      <c r="O27" s="133">
        <f t="shared" si="7"/>
        <v>0</v>
      </c>
      <c r="P27" s="133">
        <f t="shared" si="7"/>
        <v>0</v>
      </c>
      <c r="Q27" s="133">
        <f t="shared" si="7"/>
        <v>0</v>
      </c>
      <c r="R27" s="133">
        <f t="shared" si="7"/>
        <v>0</v>
      </c>
      <c r="S27" s="133">
        <f t="shared" si="7"/>
        <v>0</v>
      </c>
      <c r="T27" s="133">
        <f t="shared" si="7"/>
        <v>0</v>
      </c>
      <c r="U27" s="133">
        <f t="shared" si="7"/>
        <v>0</v>
      </c>
      <c r="V27" s="133">
        <f t="shared" si="7"/>
        <v>0</v>
      </c>
      <c r="W27" s="133">
        <f t="shared" si="7"/>
        <v>0</v>
      </c>
      <c r="X27" s="133">
        <f t="shared" si="7"/>
        <v>0</v>
      </c>
      <c r="Y27" s="133">
        <f t="shared" si="7"/>
        <v>0</v>
      </c>
      <c r="Z27" s="133">
        <f t="shared" si="7"/>
        <v>0</v>
      </c>
      <c r="AA27" s="133">
        <f t="shared" si="7"/>
        <v>0</v>
      </c>
      <c r="AB27" s="133">
        <f t="shared" si="7"/>
        <v>0</v>
      </c>
      <c r="AC27" s="133">
        <f t="shared" si="7"/>
        <v>0</v>
      </c>
      <c r="AD27" s="133">
        <f t="shared" si="7"/>
        <v>0</v>
      </c>
      <c r="AE27" s="133">
        <f t="shared" si="7"/>
        <v>0</v>
      </c>
      <c r="AF27" s="133">
        <f t="shared" si="7"/>
        <v>0</v>
      </c>
      <c r="AG27" s="64">
        <f t="shared" si="7"/>
        <v>0</v>
      </c>
      <c r="AH27" s="84"/>
      <c r="AI27" s="65"/>
      <c r="AJ27" s="66"/>
      <c r="AL27" s="67" t="s">
        <v>148</v>
      </c>
      <c r="AM27" s="134">
        <f t="shared" ref="AM27:AV27" si="8">SUM(AM22:AM26)</f>
        <v>0</v>
      </c>
      <c r="AN27" s="135">
        <f t="shared" si="8"/>
        <v>0</v>
      </c>
      <c r="AO27" s="136">
        <f t="shared" si="8"/>
        <v>0</v>
      </c>
      <c r="AP27" s="137">
        <f t="shared" si="8"/>
        <v>0</v>
      </c>
      <c r="AQ27" s="137">
        <f t="shared" si="8"/>
        <v>0</v>
      </c>
      <c r="AR27" s="137">
        <f t="shared" si="8"/>
        <v>0</v>
      </c>
      <c r="AS27" s="137">
        <f t="shared" si="8"/>
        <v>0</v>
      </c>
      <c r="AT27" s="137">
        <f t="shared" si="8"/>
        <v>0</v>
      </c>
      <c r="AU27" s="137">
        <f t="shared" si="8"/>
        <v>0</v>
      </c>
      <c r="AV27" s="138">
        <f t="shared" si="8"/>
        <v>0</v>
      </c>
    </row>
  </sheetData>
  <mergeCells count="6">
    <mergeCell ref="B1:E1"/>
    <mergeCell ref="AL1:AN1"/>
    <mergeCell ref="A3:A9"/>
    <mergeCell ref="A12:A18"/>
    <mergeCell ref="A21:A27"/>
    <mergeCell ref="AI1:AJ2"/>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14"/>
  <sheetViews>
    <sheetView zoomScale="140" zoomScaleNormal="140" workbookViewId="0">
      <selection activeCell="E6" sqref="E6"/>
    </sheetView>
  </sheetViews>
  <sheetFormatPr defaultRowHeight="12.5" x14ac:dyDescent="0.25"/>
  <cols>
    <col min="1" max="4" width="22.54296875" customWidth="1"/>
  </cols>
  <sheetData>
    <row r="5" spans="1:4" ht="15.5" x14ac:dyDescent="0.35">
      <c r="A5" s="6"/>
      <c r="B5" s="6"/>
      <c r="C5" s="6"/>
      <c r="D5" s="6"/>
    </row>
    <row r="6" spans="1:4" ht="15.5" x14ac:dyDescent="0.35">
      <c r="A6" s="6"/>
      <c r="B6" s="6"/>
      <c r="C6" s="6"/>
      <c r="D6" s="6"/>
    </row>
    <row r="7" spans="1:4" ht="15.5" x14ac:dyDescent="0.35">
      <c r="A7" s="6"/>
      <c r="B7" s="6"/>
      <c r="C7" s="6"/>
      <c r="D7" s="6"/>
    </row>
    <row r="8" spans="1:4" ht="15.5" x14ac:dyDescent="0.35">
      <c r="A8" s="182"/>
      <c r="B8" s="288" t="s">
        <v>161</v>
      </c>
      <c r="C8" s="288"/>
      <c r="D8" s="288"/>
    </row>
    <row r="9" spans="1:4" ht="15.5" x14ac:dyDescent="0.35">
      <c r="A9" s="183" t="s">
        <v>162</v>
      </c>
      <c r="B9" s="183" t="s">
        <v>163</v>
      </c>
      <c r="C9" s="183" t="s">
        <v>149</v>
      </c>
      <c r="D9" s="183" t="s">
        <v>153</v>
      </c>
    </row>
    <row r="10" spans="1:4" ht="15.5" x14ac:dyDescent="0.35">
      <c r="A10" s="11">
        <f>' B_Populations'!D3</f>
        <v>0</v>
      </c>
      <c r="B10" s="12">
        <f>'C_Year 1'!AM9</f>
        <v>0</v>
      </c>
      <c r="C10" s="12">
        <f>'C_Year 1'!AM18</f>
        <v>0</v>
      </c>
      <c r="D10" s="12">
        <f>'C_Year 1'!AM27</f>
        <v>0</v>
      </c>
    </row>
    <row r="11" spans="1:4" ht="15.5" x14ac:dyDescent="0.35">
      <c r="A11" s="11">
        <f>' B_Populations'!D17</f>
        <v>0</v>
      </c>
      <c r="B11" s="12">
        <f>'D_Year 2'!AM9</f>
        <v>0</v>
      </c>
      <c r="C11" s="12">
        <f>'D_Year 2'!AM18</f>
        <v>0</v>
      </c>
      <c r="D11" s="12">
        <f>'D_Year 2'!AM27</f>
        <v>0</v>
      </c>
    </row>
    <row r="12" spans="1:4" ht="15.5" x14ac:dyDescent="0.35">
      <c r="A12" s="11">
        <f>' B_Populations'!D30</f>
        <v>0</v>
      </c>
      <c r="B12" s="12">
        <f>'E_Year 3'!AM9</f>
        <v>0</v>
      </c>
      <c r="C12" s="12">
        <f>'E_Year 3'!AM18</f>
        <v>0</v>
      </c>
      <c r="D12" s="12">
        <f>'E_Year 3'!AM27</f>
        <v>0</v>
      </c>
    </row>
    <row r="13" spans="1:4" ht="15.5" x14ac:dyDescent="0.35">
      <c r="A13" s="11">
        <f>' B_Populations'!D43</f>
        <v>0</v>
      </c>
      <c r="B13" s="12">
        <f>'F_Year 4'!AM9</f>
        <v>0</v>
      </c>
      <c r="C13" s="12">
        <f>'F_Year 4'!AM18</f>
        <v>0</v>
      </c>
      <c r="D13" s="12">
        <f>'F_Year 4'!AM27</f>
        <v>0</v>
      </c>
    </row>
    <row r="14" spans="1:4" ht="15.5" x14ac:dyDescent="0.35">
      <c r="A14" s="11">
        <f>' B_Populations'!D56</f>
        <v>0</v>
      </c>
      <c r="B14" s="12">
        <f>'G_Year 5'!AM9</f>
        <v>0</v>
      </c>
      <c r="C14" s="12">
        <f>'G_Year 5'!AM18</f>
        <v>0</v>
      </c>
      <c r="D14" s="12">
        <f>'G_Year 5'!AM27</f>
        <v>0</v>
      </c>
    </row>
  </sheetData>
  <mergeCells count="1">
    <mergeCell ref="B8:D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A391D-D7A1-4C44-B1A2-F8A27F986FD2}">
  <dimension ref="A6:R178"/>
  <sheetViews>
    <sheetView zoomScale="90" zoomScaleNormal="90" workbookViewId="0">
      <selection activeCell="K3" sqref="K3"/>
    </sheetView>
  </sheetViews>
  <sheetFormatPr defaultColWidth="9.1796875" defaultRowHeight="15.5" x14ac:dyDescent="0.35"/>
  <cols>
    <col min="1" max="1" width="10.26953125" style="6" customWidth="1"/>
    <col min="2" max="2" width="12.81640625" style="6" customWidth="1"/>
    <col min="3" max="3" width="30.54296875" style="6" customWidth="1"/>
    <col min="4" max="4" width="6" style="6" customWidth="1"/>
    <col min="5" max="5" width="15.1796875" style="6" customWidth="1"/>
    <col min="6" max="6" width="18.26953125" style="6" customWidth="1"/>
    <col min="7" max="7" width="6" style="6" customWidth="1"/>
    <col min="8" max="8" width="13.81640625" style="6" customWidth="1"/>
    <col min="9" max="9" width="14.54296875" style="6" customWidth="1"/>
    <col min="10" max="10" width="6" style="6" customWidth="1"/>
    <col min="11" max="11" width="9.1796875" style="6"/>
    <col min="12" max="12" width="31.7265625" style="69" customWidth="1"/>
    <col min="13" max="14" width="9.1796875" style="6"/>
    <col min="15" max="15" width="24.453125" style="6" customWidth="1"/>
    <col min="16" max="18" width="18.7265625" style="6" customWidth="1"/>
    <col min="19" max="16384" width="9.1796875" style="6"/>
  </cols>
  <sheetData>
    <row r="6" spans="1:18" ht="34" customHeight="1" thickBot="1" x14ac:dyDescent="0.5">
      <c r="A6" s="8" t="s">
        <v>164</v>
      </c>
      <c r="B6" s="5"/>
      <c r="C6" s="5"/>
      <c r="D6" s="5"/>
      <c r="E6" s="5"/>
      <c r="F6" s="5"/>
      <c r="G6" s="5"/>
      <c r="H6" s="5"/>
      <c r="I6" s="5"/>
      <c r="J6" s="5"/>
      <c r="K6" s="5"/>
      <c r="L6" s="15"/>
      <c r="O6" s="184" t="s">
        <v>165</v>
      </c>
      <c r="P6" s="292" t="s">
        <v>166</v>
      </c>
      <c r="Q6" s="292"/>
      <c r="R6" s="292"/>
    </row>
    <row r="7" spans="1:18" ht="78.650000000000006" customHeight="1" x14ac:dyDescent="0.35">
      <c r="B7" s="289" t="s">
        <v>167</v>
      </c>
      <c r="C7" s="290"/>
      <c r="E7" s="9" t="s">
        <v>132</v>
      </c>
      <c r="F7" s="16"/>
      <c r="H7" s="10" t="s">
        <v>168</v>
      </c>
      <c r="I7" s="17"/>
      <c r="K7" s="279" t="s">
        <v>134</v>
      </c>
      <c r="L7" s="291"/>
      <c r="O7" s="185" t="s">
        <v>169</v>
      </c>
      <c r="P7" s="183" t="s">
        <v>163</v>
      </c>
      <c r="Q7" s="183" t="s">
        <v>149</v>
      </c>
      <c r="R7" s="183" t="s">
        <v>153</v>
      </c>
    </row>
    <row r="8" spans="1:18" ht="38.5" customHeight="1" x14ac:dyDescent="0.35">
      <c r="B8" s="18"/>
      <c r="C8" s="19"/>
      <c r="E8" s="20"/>
      <c r="F8" s="21"/>
      <c r="H8" s="22"/>
      <c r="I8" s="23"/>
      <c r="K8" s="24"/>
      <c r="L8" s="25" t="s">
        <v>137</v>
      </c>
      <c r="O8" s="11" t="s">
        <v>164</v>
      </c>
      <c r="P8" s="12">
        <f>L15</f>
        <v>0</v>
      </c>
      <c r="Q8" s="12">
        <f>L24</f>
        <v>0</v>
      </c>
      <c r="R8" s="12">
        <f>L33</f>
        <v>0</v>
      </c>
    </row>
    <row r="9" spans="1:18" ht="47.5" customHeight="1" x14ac:dyDescent="0.35">
      <c r="A9" s="281" t="s">
        <v>138</v>
      </c>
      <c r="B9" s="26" t="s">
        <v>109</v>
      </c>
      <c r="C9" s="27" t="s">
        <v>150</v>
      </c>
      <c r="D9" s="28"/>
      <c r="E9" s="29" t="s">
        <v>142</v>
      </c>
      <c r="F9" s="30" t="s">
        <v>143</v>
      </c>
      <c r="G9" s="28"/>
      <c r="H9" s="31" t="s">
        <v>146</v>
      </c>
      <c r="I9" s="32" t="s">
        <v>147</v>
      </c>
      <c r="K9" s="33" t="s">
        <v>109</v>
      </c>
      <c r="L9" s="34" t="s">
        <v>110</v>
      </c>
      <c r="O9" s="11" t="s">
        <v>170</v>
      </c>
      <c r="P9" s="12">
        <f>L44</f>
        <v>0</v>
      </c>
      <c r="Q9" s="12">
        <f>L53</f>
        <v>0</v>
      </c>
      <c r="R9" s="12">
        <f>L62</f>
        <v>0</v>
      </c>
    </row>
    <row r="10" spans="1:18" ht="25.5" customHeight="1" x14ac:dyDescent="0.35">
      <c r="A10" s="281"/>
      <c r="B10" s="35" t="str">
        <f>' B_Populations'!$A$9</f>
        <v>&lt;1</v>
      </c>
      <c r="C10" s="36"/>
      <c r="D10" s="37"/>
      <c r="E10" s="38">
        <f>' B_Populations'!B9</f>
        <v>0</v>
      </c>
      <c r="F10" s="39">
        <f>IF(E10=0,0,($C$10/$E$10)*100000)</f>
        <v>0</v>
      </c>
      <c r="G10" s="37"/>
      <c r="H10" s="40">
        <v>3795</v>
      </c>
      <c r="I10" s="41">
        <v>1.3818E-2</v>
      </c>
      <c r="J10" s="37"/>
      <c r="K10" s="42" t="str">
        <f>' B_Populations'!$A$9</f>
        <v>&lt;1</v>
      </c>
      <c r="L10" s="43">
        <f>F10*I10</f>
        <v>0</v>
      </c>
      <c r="O10" s="11" t="s">
        <v>171</v>
      </c>
      <c r="P10" s="12">
        <f>L73</f>
        <v>0</v>
      </c>
      <c r="Q10" s="12">
        <f>L82</f>
        <v>0</v>
      </c>
      <c r="R10" s="12">
        <f>L91</f>
        <v>0</v>
      </c>
    </row>
    <row r="11" spans="1:18" ht="25.5" customHeight="1" x14ac:dyDescent="0.35">
      <c r="A11" s="281"/>
      <c r="B11" s="44" t="str">
        <f>' B_Populations'!$A$10</f>
        <v>1-4</v>
      </c>
      <c r="C11" s="186"/>
      <c r="D11" s="37"/>
      <c r="E11" s="38">
        <f>' B_Populations'!B10</f>
        <v>0</v>
      </c>
      <c r="F11" s="39">
        <f>IF(E11=0,0,($C$11/$E$11)*100000)</f>
        <v>0</v>
      </c>
      <c r="G11" s="37"/>
      <c r="H11" s="40">
        <v>15192</v>
      </c>
      <c r="I11" s="41">
        <v>5.5316999999999998E-2</v>
      </c>
      <c r="J11" s="37"/>
      <c r="K11" s="45" t="str">
        <f>' B_Populations'!$A$10</f>
        <v>1-4</v>
      </c>
      <c r="L11" s="43">
        <f>F11*I11</f>
        <v>0</v>
      </c>
      <c r="O11" s="11" t="s">
        <v>172</v>
      </c>
      <c r="P11" s="12">
        <f>L102</f>
        <v>0</v>
      </c>
      <c r="Q11" s="12">
        <f>L111</f>
        <v>0</v>
      </c>
      <c r="R11" s="12">
        <f>L120</f>
        <v>0</v>
      </c>
    </row>
    <row r="12" spans="1:18" ht="25.5" customHeight="1" x14ac:dyDescent="0.35">
      <c r="A12" s="281"/>
      <c r="B12" s="35" t="str">
        <f>' B_Populations'!$A$11</f>
        <v>5-9</v>
      </c>
      <c r="C12" s="186"/>
      <c r="D12" s="37"/>
      <c r="E12" s="38">
        <f>' B_Populations'!B11</f>
        <v>0</v>
      </c>
      <c r="F12" s="39">
        <f>IF(E12=0,0,($C$12/$E$12)*100000)</f>
        <v>0</v>
      </c>
      <c r="G12" s="37"/>
      <c r="H12" s="40">
        <v>19920</v>
      </c>
      <c r="I12" s="41">
        <v>7.2533E-2</v>
      </c>
      <c r="J12" s="37"/>
      <c r="K12" s="42" t="str">
        <f>' B_Populations'!$A$11</f>
        <v>5-9</v>
      </c>
      <c r="L12" s="43">
        <f>F12*I12</f>
        <v>0</v>
      </c>
      <c r="O12" s="11" t="s">
        <v>173</v>
      </c>
      <c r="P12" s="12">
        <f>L131</f>
        <v>0</v>
      </c>
      <c r="Q12" s="12">
        <f>L140</f>
        <v>0</v>
      </c>
      <c r="R12" s="12">
        <f>L149</f>
        <v>0</v>
      </c>
    </row>
    <row r="13" spans="1:18" ht="25.5" customHeight="1" x14ac:dyDescent="0.35">
      <c r="A13" s="281"/>
      <c r="B13" s="35" t="str">
        <f>' B_Populations'!$A$12</f>
        <v>10-14</v>
      </c>
      <c r="C13" s="186"/>
      <c r="D13" s="37"/>
      <c r="E13" s="38">
        <f>' B_Populations'!B12</f>
        <v>0</v>
      </c>
      <c r="F13" s="39">
        <f>IF(E13=0,0,($C$13/$E$13)*100000)</f>
        <v>0</v>
      </c>
      <c r="G13" s="37"/>
      <c r="H13" s="40">
        <v>20057</v>
      </c>
      <c r="I13" s="41">
        <v>7.3032E-2</v>
      </c>
      <c r="J13" s="37"/>
      <c r="K13" s="42" t="str">
        <f>' B_Populations'!$A$12</f>
        <v>10-14</v>
      </c>
      <c r="L13" s="43">
        <f>F13*I13</f>
        <v>0</v>
      </c>
      <c r="O13" s="11" t="s">
        <v>174</v>
      </c>
      <c r="P13" s="12">
        <f>L160</f>
        <v>0</v>
      </c>
      <c r="Q13" s="12">
        <f>L169</f>
        <v>0</v>
      </c>
      <c r="R13" s="12">
        <f>L178</f>
        <v>0</v>
      </c>
    </row>
    <row r="14" spans="1:18" ht="25" customHeight="1" x14ac:dyDescent="0.35">
      <c r="A14" s="281"/>
      <c r="B14" s="35" t="str">
        <f>' B_Populations'!$A$13</f>
        <v>15-17</v>
      </c>
      <c r="C14" s="186"/>
      <c r="D14" s="37"/>
      <c r="E14" s="38">
        <f>' B_Populations'!B13</f>
        <v>0</v>
      </c>
      <c r="F14" s="39">
        <f>IF(E14=0,0,($C$14/$E$14)*100000)</f>
        <v>0</v>
      </c>
      <c r="G14" s="37"/>
      <c r="H14" s="40">
        <v>19820</v>
      </c>
      <c r="I14" s="41">
        <v>7.2168999999999997E-2</v>
      </c>
      <c r="J14" s="37"/>
      <c r="K14" s="42" t="str">
        <f>' B_Populations'!$A$13</f>
        <v>15-17</v>
      </c>
      <c r="L14" s="43">
        <f>F14*I14</f>
        <v>0</v>
      </c>
    </row>
    <row r="15" spans="1:18" ht="25" customHeight="1" x14ac:dyDescent="0.35">
      <c r="A15" s="281"/>
      <c r="B15" s="18" t="s">
        <v>148</v>
      </c>
      <c r="C15" s="178">
        <f t="shared" ref="C15" si="0">SUM(C10:C14)</f>
        <v>0</v>
      </c>
      <c r="E15" s="46">
        <f t="shared" ref="E15" si="1">SUM(E10:E14)</f>
        <v>0</v>
      </c>
      <c r="F15" s="39">
        <f>SUM(F10:F14)</f>
        <v>0</v>
      </c>
      <c r="H15" s="47">
        <f>SUM(H10:H14)</f>
        <v>78784</v>
      </c>
      <c r="I15" s="48"/>
      <c r="K15" s="49" t="s">
        <v>148</v>
      </c>
      <c r="L15" s="50">
        <f>SUM(L10:L14)</f>
        <v>0</v>
      </c>
    </row>
    <row r="16" spans="1:18" ht="18.5" x14ac:dyDescent="0.45">
      <c r="A16" s="139"/>
      <c r="B16" s="51"/>
      <c r="C16" s="52"/>
      <c r="E16" s="20"/>
      <c r="F16" s="21"/>
      <c r="H16" s="22"/>
      <c r="I16" s="23"/>
      <c r="K16" s="24"/>
      <c r="L16" s="25"/>
    </row>
    <row r="17" spans="1:12" ht="32" x14ac:dyDescent="0.45">
      <c r="A17" s="139"/>
      <c r="B17" s="53"/>
      <c r="C17" s="54"/>
      <c r="E17" s="20"/>
      <c r="F17" s="21"/>
      <c r="H17" s="22"/>
      <c r="I17" s="23"/>
      <c r="K17" s="24"/>
      <c r="L17" s="25" t="s">
        <v>137</v>
      </c>
    </row>
    <row r="18" spans="1:12" ht="46.5" x14ac:dyDescent="0.35">
      <c r="A18" s="282" t="s">
        <v>149</v>
      </c>
      <c r="B18" s="26" t="s">
        <v>109</v>
      </c>
      <c r="C18" s="27" t="s">
        <v>160</v>
      </c>
      <c r="D18" s="28"/>
      <c r="E18" s="29" t="s">
        <v>142</v>
      </c>
      <c r="F18" s="30" t="s">
        <v>143</v>
      </c>
      <c r="G18" s="28"/>
      <c r="H18" s="55" t="s">
        <v>146</v>
      </c>
      <c r="I18" s="56" t="s">
        <v>147</v>
      </c>
      <c r="K18" s="33" t="s">
        <v>109</v>
      </c>
      <c r="L18" s="34" t="s">
        <v>110</v>
      </c>
    </row>
    <row r="19" spans="1:12" x14ac:dyDescent="0.35">
      <c r="A19" s="282"/>
      <c r="B19" s="35" t="str">
        <f>' B_Populations'!$A$9</f>
        <v>&lt;1</v>
      </c>
      <c r="C19" s="36"/>
      <c r="D19" s="37"/>
      <c r="E19" s="38">
        <f>' B_Populations'!B9</f>
        <v>0</v>
      </c>
      <c r="F19" s="39">
        <f>IF(E19=0,0,($C$19/$E$19)*100000)</f>
        <v>0</v>
      </c>
      <c r="G19" s="37"/>
      <c r="H19" s="40">
        <v>3795</v>
      </c>
      <c r="I19" s="41">
        <v>1.3818E-2</v>
      </c>
      <c r="K19" s="42" t="str">
        <f>' B_Populations'!$A$9</f>
        <v>&lt;1</v>
      </c>
      <c r="L19" s="43">
        <f>F19*I19</f>
        <v>0</v>
      </c>
    </row>
    <row r="20" spans="1:12" x14ac:dyDescent="0.35">
      <c r="A20" s="282"/>
      <c r="B20" s="44" t="str">
        <f>' B_Populations'!$A$10</f>
        <v>1-4</v>
      </c>
      <c r="C20" s="186"/>
      <c r="D20" s="37"/>
      <c r="E20" s="38">
        <f>' B_Populations'!B10</f>
        <v>0</v>
      </c>
      <c r="F20" s="39">
        <f>IF(E20=0,0,($C$20/$E$20)*100000)</f>
        <v>0</v>
      </c>
      <c r="G20" s="37"/>
      <c r="H20" s="40">
        <v>15192</v>
      </c>
      <c r="I20" s="41">
        <v>5.5316999999999998E-2</v>
      </c>
      <c r="K20" s="45" t="str">
        <f>' B_Populations'!$A$10</f>
        <v>1-4</v>
      </c>
      <c r="L20" s="43">
        <f>F20*I20</f>
        <v>0</v>
      </c>
    </row>
    <row r="21" spans="1:12" x14ac:dyDescent="0.35">
      <c r="A21" s="282"/>
      <c r="B21" s="35" t="str">
        <f>' B_Populations'!$A$11</f>
        <v>5-9</v>
      </c>
      <c r="C21" s="186"/>
      <c r="D21" s="37"/>
      <c r="E21" s="38">
        <f>' B_Populations'!B11</f>
        <v>0</v>
      </c>
      <c r="F21" s="39">
        <f>IF(E21=0,0,($C$21/$E$21)*100000)</f>
        <v>0</v>
      </c>
      <c r="G21" s="37"/>
      <c r="H21" s="40">
        <v>19920</v>
      </c>
      <c r="I21" s="41">
        <v>7.2533E-2</v>
      </c>
      <c r="K21" s="42" t="str">
        <f>' B_Populations'!$A$11</f>
        <v>5-9</v>
      </c>
      <c r="L21" s="43">
        <f>F21*I21</f>
        <v>0</v>
      </c>
    </row>
    <row r="22" spans="1:12" x14ac:dyDescent="0.35">
      <c r="A22" s="282"/>
      <c r="B22" s="35" t="str">
        <f>' B_Populations'!$A$12</f>
        <v>10-14</v>
      </c>
      <c r="C22" s="186"/>
      <c r="D22" s="37"/>
      <c r="E22" s="38">
        <f>' B_Populations'!B12</f>
        <v>0</v>
      </c>
      <c r="F22" s="39">
        <f>IF(E22=0,0,($C$22/$E$22)*100000)</f>
        <v>0</v>
      </c>
      <c r="G22" s="37"/>
      <c r="H22" s="40">
        <v>20057</v>
      </c>
      <c r="I22" s="41">
        <v>7.3032E-2</v>
      </c>
      <c r="K22" s="42" t="str">
        <f>' B_Populations'!$A$12</f>
        <v>10-14</v>
      </c>
      <c r="L22" s="43">
        <f>F22*I22</f>
        <v>0</v>
      </c>
    </row>
    <row r="23" spans="1:12" x14ac:dyDescent="0.35">
      <c r="A23" s="282"/>
      <c r="B23" s="35" t="str">
        <f>' B_Populations'!$A$13</f>
        <v>15-17</v>
      </c>
      <c r="C23" s="186"/>
      <c r="D23" s="37"/>
      <c r="E23" s="38">
        <f>' B_Populations'!B13</f>
        <v>0</v>
      </c>
      <c r="F23" s="39">
        <f>IF(E23=0,0,($C$23/$E$23)*100000)</f>
        <v>0</v>
      </c>
      <c r="G23" s="37"/>
      <c r="H23" s="40">
        <v>19820</v>
      </c>
      <c r="I23" s="41">
        <v>7.2168999999999997E-2</v>
      </c>
      <c r="K23" s="42" t="str">
        <f>' B_Populations'!$A$13</f>
        <v>15-17</v>
      </c>
      <c r="L23" s="43">
        <f>F23*I23</f>
        <v>0</v>
      </c>
    </row>
    <row r="24" spans="1:12" x14ac:dyDescent="0.35">
      <c r="A24" s="282"/>
      <c r="B24" s="53" t="s">
        <v>148</v>
      </c>
      <c r="C24" s="179">
        <f t="shared" ref="C24" si="2">SUM(C19:C23)</f>
        <v>0</v>
      </c>
      <c r="E24" s="46">
        <f t="shared" ref="E24" si="3">SUM(E19:E23)</f>
        <v>0</v>
      </c>
      <c r="F24" s="57">
        <f>SUM(F19:F23)</f>
        <v>0</v>
      </c>
      <c r="H24" s="58">
        <f>SUM(H19:H23)</f>
        <v>78784</v>
      </c>
      <c r="I24" s="59"/>
      <c r="K24" s="49" t="s">
        <v>148</v>
      </c>
      <c r="L24" s="50">
        <f>SUM(L19:L23)</f>
        <v>0</v>
      </c>
    </row>
    <row r="25" spans="1:12" ht="18.5" x14ac:dyDescent="0.45">
      <c r="A25" s="139"/>
      <c r="B25" s="51"/>
      <c r="C25" s="52"/>
      <c r="E25" s="20"/>
      <c r="F25" s="21"/>
      <c r="H25" s="22"/>
      <c r="I25" s="23"/>
      <c r="K25" s="24"/>
      <c r="L25" s="25"/>
    </row>
    <row r="26" spans="1:12" ht="32" x14ac:dyDescent="0.45">
      <c r="A26" s="139"/>
      <c r="B26" s="60"/>
      <c r="C26" s="61"/>
      <c r="E26" s="20"/>
      <c r="F26" s="21"/>
      <c r="H26" s="22"/>
      <c r="I26" s="23"/>
      <c r="K26" s="24"/>
      <c r="L26" s="25" t="s">
        <v>137</v>
      </c>
    </row>
    <row r="27" spans="1:12" ht="46.5" x14ac:dyDescent="0.35">
      <c r="A27" s="283" t="s">
        <v>153</v>
      </c>
      <c r="B27" s="26" t="s">
        <v>109</v>
      </c>
      <c r="C27" s="27" t="s">
        <v>154</v>
      </c>
      <c r="D27" s="28"/>
      <c r="E27" s="29" t="s">
        <v>142</v>
      </c>
      <c r="F27" s="30" t="s">
        <v>143</v>
      </c>
      <c r="G27" s="28"/>
      <c r="H27" s="55" t="s">
        <v>146</v>
      </c>
      <c r="I27" s="56" t="s">
        <v>147</v>
      </c>
      <c r="K27" s="33" t="s">
        <v>109</v>
      </c>
      <c r="L27" s="34" t="s">
        <v>110</v>
      </c>
    </row>
    <row r="28" spans="1:12" x14ac:dyDescent="0.35">
      <c r="A28" s="283"/>
      <c r="B28" s="35" t="str">
        <f>' B_Populations'!$A$9</f>
        <v>&lt;1</v>
      </c>
      <c r="C28" s="36"/>
      <c r="D28" s="37"/>
      <c r="E28" s="38">
        <f>' B_Populations'!B9</f>
        <v>0</v>
      </c>
      <c r="F28" s="39">
        <f>IF(E28=0,0,($C$28/$E$28)*100000)</f>
        <v>0</v>
      </c>
      <c r="G28" s="37"/>
      <c r="H28" s="40">
        <v>3795</v>
      </c>
      <c r="I28" s="41">
        <v>1.3818E-2</v>
      </c>
      <c r="K28" s="42" t="str">
        <f>' B_Populations'!$A$9</f>
        <v>&lt;1</v>
      </c>
      <c r="L28" s="43">
        <f>F28*I28</f>
        <v>0</v>
      </c>
    </row>
    <row r="29" spans="1:12" x14ac:dyDescent="0.35">
      <c r="A29" s="283"/>
      <c r="B29" s="44" t="str">
        <f>' B_Populations'!$A$10</f>
        <v>1-4</v>
      </c>
      <c r="C29" s="186"/>
      <c r="D29" s="37"/>
      <c r="E29" s="38">
        <f>' B_Populations'!B10</f>
        <v>0</v>
      </c>
      <c r="F29" s="39">
        <f>IF(E29=0,0,($C$29/$E$29)*100000)</f>
        <v>0</v>
      </c>
      <c r="G29" s="37"/>
      <c r="H29" s="40">
        <v>15192</v>
      </c>
      <c r="I29" s="41">
        <v>5.5316999999999998E-2</v>
      </c>
      <c r="K29" s="45" t="str">
        <f>' B_Populations'!$A$10</f>
        <v>1-4</v>
      </c>
      <c r="L29" s="43">
        <f>F29*I29</f>
        <v>0</v>
      </c>
    </row>
    <row r="30" spans="1:12" x14ac:dyDescent="0.35">
      <c r="A30" s="283"/>
      <c r="B30" s="35" t="str">
        <f>' B_Populations'!$A$11</f>
        <v>5-9</v>
      </c>
      <c r="C30" s="186"/>
      <c r="D30" s="37"/>
      <c r="E30" s="38">
        <f>' B_Populations'!B11</f>
        <v>0</v>
      </c>
      <c r="F30" s="39">
        <f>IF(E30=0,0,($C$30/$E$30)*100000)</f>
        <v>0</v>
      </c>
      <c r="G30" s="37"/>
      <c r="H30" s="40">
        <v>19920</v>
      </c>
      <c r="I30" s="41">
        <v>7.2533E-2</v>
      </c>
      <c r="K30" s="42" t="str">
        <f>' B_Populations'!$A$11</f>
        <v>5-9</v>
      </c>
      <c r="L30" s="43">
        <f>F30*I30</f>
        <v>0</v>
      </c>
    </row>
    <row r="31" spans="1:12" x14ac:dyDescent="0.35">
      <c r="A31" s="283"/>
      <c r="B31" s="35" t="str">
        <f>' B_Populations'!$A$12</f>
        <v>10-14</v>
      </c>
      <c r="C31" s="186"/>
      <c r="D31" s="37"/>
      <c r="E31" s="38">
        <f>' B_Populations'!B12</f>
        <v>0</v>
      </c>
      <c r="F31" s="39">
        <f>IF(E31=0,0,($C$31/$E$31)*100000)</f>
        <v>0</v>
      </c>
      <c r="G31" s="37"/>
      <c r="H31" s="40">
        <v>20057</v>
      </c>
      <c r="I31" s="41">
        <v>7.3032E-2</v>
      </c>
      <c r="K31" s="42" t="str">
        <f>' B_Populations'!$A$12</f>
        <v>10-14</v>
      </c>
      <c r="L31" s="43">
        <f>F31*I31</f>
        <v>0</v>
      </c>
    </row>
    <row r="32" spans="1:12" x14ac:dyDescent="0.35">
      <c r="A32" s="283"/>
      <c r="B32" s="35" t="str">
        <f>' B_Populations'!$A$13</f>
        <v>15-17</v>
      </c>
      <c r="C32" s="186"/>
      <c r="D32" s="37"/>
      <c r="E32" s="38">
        <f>' B_Populations'!B13</f>
        <v>0</v>
      </c>
      <c r="F32" s="39">
        <f>IF(E32=0,0,($C$32/$E$32)*100000)</f>
        <v>0</v>
      </c>
      <c r="G32" s="37"/>
      <c r="H32" s="40">
        <v>19820</v>
      </c>
      <c r="I32" s="41">
        <v>7.2168999999999997E-2</v>
      </c>
      <c r="K32" s="42" t="str">
        <f>' B_Populations'!$A$13</f>
        <v>15-17</v>
      </c>
      <c r="L32" s="43">
        <f>F32*I32</f>
        <v>0</v>
      </c>
    </row>
    <row r="33" spans="1:12" ht="16" thickBot="1" x14ac:dyDescent="0.4">
      <c r="A33" s="283"/>
      <c r="B33" s="62" t="s">
        <v>148</v>
      </c>
      <c r="C33" s="181">
        <f t="shared" ref="C33" si="4">SUM(C28:C32)</f>
        <v>0</v>
      </c>
      <c r="E33" s="63">
        <f t="shared" ref="E33" si="5">SUM(E28:E32)</f>
        <v>0</v>
      </c>
      <c r="F33" s="64">
        <f>SUM(F28:F32)</f>
        <v>0</v>
      </c>
      <c r="H33" s="65">
        <f>SUM(H28:H32)</f>
        <v>78784</v>
      </c>
      <c r="I33" s="66"/>
      <c r="K33" s="67" t="s">
        <v>148</v>
      </c>
      <c r="L33" s="68">
        <f>SUM(L28:L32)</f>
        <v>0</v>
      </c>
    </row>
    <row r="35" spans="1:12" ht="34" customHeight="1" thickBot="1" x14ac:dyDescent="0.5">
      <c r="A35" s="8" t="s">
        <v>170</v>
      </c>
      <c r="B35" s="5"/>
      <c r="C35" s="5"/>
      <c r="D35" s="5"/>
      <c r="E35" s="5"/>
      <c r="F35" s="5"/>
      <c r="G35" s="5"/>
      <c r="H35" s="5"/>
      <c r="I35" s="5"/>
      <c r="J35" s="5"/>
      <c r="K35" s="5"/>
      <c r="L35" s="15"/>
    </row>
    <row r="36" spans="1:12" ht="89.5" customHeight="1" x14ac:dyDescent="0.35">
      <c r="B36" s="289" t="s">
        <v>167</v>
      </c>
      <c r="C36" s="290"/>
      <c r="E36" s="9" t="s">
        <v>132</v>
      </c>
      <c r="F36" s="16"/>
      <c r="H36" s="10" t="s">
        <v>168</v>
      </c>
      <c r="I36" s="17"/>
      <c r="K36" s="279" t="s">
        <v>134</v>
      </c>
      <c r="L36" s="291"/>
    </row>
    <row r="37" spans="1:12" ht="31" x14ac:dyDescent="0.35">
      <c r="B37" s="18"/>
      <c r="C37" s="19"/>
      <c r="E37" s="20"/>
      <c r="F37" s="21"/>
      <c r="H37" s="22"/>
      <c r="I37" s="23"/>
      <c r="K37" s="24"/>
      <c r="L37" s="25" t="s">
        <v>137</v>
      </c>
    </row>
    <row r="38" spans="1:12" ht="46.5" x14ac:dyDescent="0.35">
      <c r="A38" s="281" t="s">
        <v>138</v>
      </c>
      <c r="B38" s="26" t="s">
        <v>109</v>
      </c>
      <c r="C38" s="27" t="s">
        <v>150</v>
      </c>
      <c r="D38" s="28"/>
      <c r="E38" s="29" t="s">
        <v>142</v>
      </c>
      <c r="F38" s="30" t="s">
        <v>143</v>
      </c>
      <c r="G38" s="28"/>
      <c r="H38" s="31" t="s">
        <v>146</v>
      </c>
      <c r="I38" s="32" t="s">
        <v>147</v>
      </c>
      <c r="K38" s="33" t="s">
        <v>109</v>
      </c>
      <c r="L38" s="34" t="s">
        <v>110</v>
      </c>
    </row>
    <row r="39" spans="1:12" x14ac:dyDescent="0.35">
      <c r="A39" s="281"/>
      <c r="B39" s="35" t="str">
        <f>' B_Populations'!$A$9</f>
        <v>&lt;1</v>
      </c>
      <c r="C39" s="36"/>
      <c r="D39" s="37"/>
      <c r="E39" s="38">
        <f>' B_Populations'!B38</f>
        <v>0</v>
      </c>
      <c r="F39" s="39">
        <f>IF(E39=0,0,($C$39/$E$39)*100000)</f>
        <v>0</v>
      </c>
      <c r="G39" s="37"/>
      <c r="H39" s="40">
        <v>3795</v>
      </c>
      <c r="I39" s="41">
        <v>1.3818E-2</v>
      </c>
      <c r="J39" s="37"/>
      <c r="K39" s="42" t="str">
        <f>' B_Populations'!$A$9</f>
        <v>&lt;1</v>
      </c>
      <c r="L39" s="43">
        <f>F39*I39</f>
        <v>0</v>
      </c>
    </row>
    <row r="40" spans="1:12" x14ac:dyDescent="0.35">
      <c r="A40" s="281"/>
      <c r="B40" s="44" t="str">
        <f>' B_Populations'!$A$10</f>
        <v>1-4</v>
      </c>
      <c r="C40" s="186"/>
      <c r="D40" s="37"/>
      <c r="E40" s="38">
        <f>' B_Populations'!B39</f>
        <v>0</v>
      </c>
      <c r="F40" s="39">
        <f>IF(E40=0,0,($C$40/$E$40)*100000)</f>
        <v>0</v>
      </c>
      <c r="G40" s="37"/>
      <c r="H40" s="40">
        <v>15192</v>
      </c>
      <c r="I40" s="41">
        <v>5.5316999999999998E-2</v>
      </c>
      <c r="J40" s="37"/>
      <c r="K40" s="45" t="str">
        <f>' B_Populations'!$A$10</f>
        <v>1-4</v>
      </c>
      <c r="L40" s="43">
        <f>F40*I40</f>
        <v>0</v>
      </c>
    </row>
    <row r="41" spans="1:12" x14ac:dyDescent="0.35">
      <c r="A41" s="281"/>
      <c r="B41" s="35" t="str">
        <f>' B_Populations'!$A$11</f>
        <v>5-9</v>
      </c>
      <c r="C41" s="186"/>
      <c r="D41" s="37"/>
      <c r="E41" s="38">
        <f>' B_Populations'!B40</f>
        <v>0</v>
      </c>
      <c r="F41" s="39">
        <f>IF(E41=0,0,($C$41/$E$41)*100000)</f>
        <v>0</v>
      </c>
      <c r="G41" s="37"/>
      <c r="H41" s="40">
        <v>19920</v>
      </c>
      <c r="I41" s="41">
        <v>7.2533E-2</v>
      </c>
      <c r="J41" s="37"/>
      <c r="K41" s="42" t="str">
        <f>' B_Populations'!$A$11</f>
        <v>5-9</v>
      </c>
      <c r="L41" s="43">
        <f>F41*I41</f>
        <v>0</v>
      </c>
    </row>
    <row r="42" spans="1:12" x14ac:dyDescent="0.35">
      <c r="A42" s="281"/>
      <c r="B42" s="35" t="str">
        <f>' B_Populations'!$A$12</f>
        <v>10-14</v>
      </c>
      <c r="C42" s="186"/>
      <c r="D42" s="37"/>
      <c r="E42" s="38">
        <f>' B_Populations'!B41</f>
        <v>0</v>
      </c>
      <c r="F42" s="39">
        <f>IF(E42=0,0,($C$42/$E$42)*100000)</f>
        <v>0</v>
      </c>
      <c r="G42" s="37"/>
      <c r="H42" s="40">
        <v>20057</v>
      </c>
      <c r="I42" s="41">
        <v>7.3032E-2</v>
      </c>
      <c r="J42" s="37"/>
      <c r="K42" s="42" t="str">
        <f>' B_Populations'!$A$12</f>
        <v>10-14</v>
      </c>
      <c r="L42" s="43">
        <f>F42*I42</f>
        <v>0</v>
      </c>
    </row>
    <row r="43" spans="1:12" x14ac:dyDescent="0.35">
      <c r="A43" s="281"/>
      <c r="B43" s="35" t="str">
        <f>' B_Populations'!$A$13</f>
        <v>15-17</v>
      </c>
      <c r="C43" s="186"/>
      <c r="D43" s="37"/>
      <c r="E43" s="38">
        <f>' B_Populations'!B42</f>
        <v>0</v>
      </c>
      <c r="F43" s="39">
        <f>IF(E43=0,0,($C$43/$E$43)*100000)</f>
        <v>0</v>
      </c>
      <c r="G43" s="37"/>
      <c r="H43" s="40">
        <v>19820</v>
      </c>
      <c r="I43" s="41">
        <v>7.2168999999999997E-2</v>
      </c>
      <c r="J43" s="37"/>
      <c r="K43" s="42" t="str">
        <f>' B_Populations'!$A$13</f>
        <v>15-17</v>
      </c>
      <c r="L43" s="43">
        <f>F43*I43</f>
        <v>0</v>
      </c>
    </row>
    <row r="44" spans="1:12" x14ac:dyDescent="0.35">
      <c r="A44" s="281"/>
      <c r="B44" s="18" t="s">
        <v>148</v>
      </c>
      <c r="C44" s="178">
        <f t="shared" ref="C44" si="6">SUM(C39:C43)</f>
        <v>0</v>
      </c>
      <c r="E44" s="46">
        <f t="shared" ref="E44" si="7">SUM(E39:E43)</f>
        <v>0</v>
      </c>
      <c r="F44" s="57">
        <f>SUM(F39:F43)</f>
        <v>0</v>
      </c>
      <c r="H44" s="47">
        <f>SUM(H39:H43)</f>
        <v>78784</v>
      </c>
      <c r="I44" s="48"/>
      <c r="K44" s="49" t="s">
        <v>148</v>
      </c>
      <c r="L44" s="50">
        <f>SUM(L39:L43)</f>
        <v>0</v>
      </c>
    </row>
    <row r="45" spans="1:12" ht="18.5" x14ac:dyDescent="0.45">
      <c r="A45" s="139"/>
      <c r="B45" s="51"/>
      <c r="C45" s="52"/>
      <c r="E45" s="20"/>
      <c r="F45" s="21"/>
      <c r="H45" s="22"/>
      <c r="I45" s="23"/>
      <c r="K45" s="24"/>
      <c r="L45" s="25"/>
    </row>
    <row r="46" spans="1:12" ht="32" x14ac:dyDescent="0.45">
      <c r="A46" s="139"/>
      <c r="B46" s="53"/>
      <c r="C46" s="54"/>
      <c r="E46" s="20"/>
      <c r="F46" s="21"/>
      <c r="H46" s="22"/>
      <c r="I46" s="23"/>
      <c r="K46" s="24"/>
      <c r="L46" s="25" t="s">
        <v>137</v>
      </c>
    </row>
    <row r="47" spans="1:12" ht="46.5" x14ac:dyDescent="0.35">
      <c r="A47" s="282" t="s">
        <v>149</v>
      </c>
      <c r="B47" s="26" t="s">
        <v>109</v>
      </c>
      <c r="C47" s="27" t="s">
        <v>160</v>
      </c>
      <c r="D47" s="28"/>
      <c r="E47" s="29" t="s">
        <v>142</v>
      </c>
      <c r="F47" s="30" t="s">
        <v>143</v>
      </c>
      <c r="G47" s="28"/>
      <c r="H47" s="55" t="s">
        <v>146</v>
      </c>
      <c r="I47" s="56" t="s">
        <v>147</v>
      </c>
      <c r="K47" s="33" t="s">
        <v>109</v>
      </c>
      <c r="L47" s="34" t="s">
        <v>110</v>
      </c>
    </row>
    <row r="48" spans="1:12" x14ac:dyDescent="0.35">
      <c r="A48" s="282"/>
      <c r="B48" s="35" t="str">
        <f>' B_Populations'!$A$9</f>
        <v>&lt;1</v>
      </c>
      <c r="C48" s="36"/>
      <c r="D48" s="37"/>
      <c r="E48" s="38">
        <f>' B_Populations'!B38</f>
        <v>0</v>
      </c>
      <c r="F48" s="39">
        <f>IF(E48=0,0,($C$48/$E$48)*100000)</f>
        <v>0</v>
      </c>
      <c r="G48" s="37"/>
      <c r="H48" s="40">
        <v>3795</v>
      </c>
      <c r="I48" s="41">
        <v>1.3818E-2</v>
      </c>
      <c r="K48" s="42" t="str">
        <f>' B_Populations'!$A$9</f>
        <v>&lt;1</v>
      </c>
      <c r="L48" s="43">
        <f>F48*I48</f>
        <v>0</v>
      </c>
    </row>
    <row r="49" spans="1:12" x14ac:dyDescent="0.35">
      <c r="A49" s="282"/>
      <c r="B49" s="44" t="str">
        <f>' B_Populations'!$A$10</f>
        <v>1-4</v>
      </c>
      <c r="C49" s="186"/>
      <c r="D49" s="37"/>
      <c r="E49" s="38">
        <f>' B_Populations'!B39</f>
        <v>0</v>
      </c>
      <c r="F49" s="39">
        <f>IF(E49=0,0,($C$49/$E$49)*100000)</f>
        <v>0</v>
      </c>
      <c r="G49" s="37"/>
      <c r="H49" s="40">
        <v>15192</v>
      </c>
      <c r="I49" s="41">
        <v>5.5316999999999998E-2</v>
      </c>
      <c r="K49" s="45" t="str">
        <f>' B_Populations'!$A$10</f>
        <v>1-4</v>
      </c>
      <c r="L49" s="43">
        <f>F49*I49</f>
        <v>0</v>
      </c>
    </row>
    <row r="50" spans="1:12" x14ac:dyDescent="0.35">
      <c r="A50" s="282"/>
      <c r="B50" s="35" t="str">
        <f>' B_Populations'!$A$11</f>
        <v>5-9</v>
      </c>
      <c r="C50" s="186"/>
      <c r="D50" s="37"/>
      <c r="E50" s="38">
        <f>' B_Populations'!B40</f>
        <v>0</v>
      </c>
      <c r="F50" s="39">
        <f>IF(E50=0,0,($C$50/$E$50)*100000)</f>
        <v>0</v>
      </c>
      <c r="G50" s="37"/>
      <c r="H50" s="40">
        <v>19920</v>
      </c>
      <c r="I50" s="41">
        <v>7.2533E-2</v>
      </c>
      <c r="K50" s="42" t="str">
        <f>' B_Populations'!$A$11</f>
        <v>5-9</v>
      </c>
      <c r="L50" s="43">
        <f>F50*I50</f>
        <v>0</v>
      </c>
    </row>
    <row r="51" spans="1:12" x14ac:dyDescent="0.35">
      <c r="A51" s="282"/>
      <c r="B51" s="35" t="str">
        <f>' B_Populations'!$A$12</f>
        <v>10-14</v>
      </c>
      <c r="C51" s="186"/>
      <c r="D51" s="37"/>
      <c r="E51" s="38">
        <f>' B_Populations'!B41</f>
        <v>0</v>
      </c>
      <c r="F51" s="39">
        <f>IF(E51=0,0,($C$51/$E$51)*100000)</f>
        <v>0</v>
      </c>
      <c r="G51" s="37"/>
      <c r="H51" s="40">
        <v>20057</v>
      </c>
      <c r="I51" s="41">
        <v>7.3032E-2</v>
      </c>
      <c r="K51" s="42" t="str">
        <f>' B_Populations'!$A$12</f>
        <v>10-14</v>
      </c>
      <c r="L51" s="43">
        <f>F51*I51</f>
        <v>0</v>
      </c>
    </row>
    <row r="52" spans="1:12" x14ac:dyDescent="0.35">
      <c r="A52" s="282"/>
      <c r="B52" s="35" t="str">
        <f>' B_Populations'!$A$13</f>
        <v>15-17</v>
      </c>
      <c r="C52" s="186"/>
      <c r="D52" s="37"/>
      <c r="E52" s="38">
        <f>' B_Populations'!B42</f>
        <v>0</v>
      </c>
      <c r="F52" s="39">
        <f>IF(E52=0,0,($C$52/$E$52)*100000)</f>
        <v>0</v>
      </c>
      <c r="G52" s="37"/>
      <c r="H52" s="40">
        <v>19820</v>
      </c>
      <c r="I52" s="41">
        <v>7.2168999999999997E-2</v>
      </c>
      <c r="K52" s="42" t="str">
        <f>' B_Populations'!$A$13</f>
        <v>15-17</v>
      </c>
      <c r="L52" s="43">
        <f>F52*I52</f>
        <v>0</v>
      </c>
    </row>
    <row r="53" spans="1:12" x14ac:dyDescent="0.35">
      <c r="A53" s="282"/>
      <c r="B53" s="53" t="s">
        <v>148</v>
      </c>
      <c r="C53" s="179">
        <f t="shared" ref="C53" si="8">SUM(C48:C52)</f>
        <v>0</v>
      </c>
      <c r="E53" s="46">
        <f t="shared" ref="E53" si="9">SUM(E48:E52)</f>
        <v>0</v>
      </c>
      <c r="F53" s="57">
        <f>SUM(F48:F52)</f>
        <v>0</v>
      </c>
      <c r="H53" s="58">
        <f>SUM(H48:H52)</f>
        <v>78784</v>
      </c>
      <c r="I53" s="59"/>
      <c r="K53" s="49" t="s">
        <v>148</v>
      </c>
      <c r="L53" s="50">
        <f t="shared" ref="L53" si="10">SUM(L48:L52)</f>
        <v>0</v>
      </c>
    </row>
    <row r="54" spans="1:12" ht="18.5" x14ac:dyDescent="0.45">
      <c r="A54" s="139"/>
      <c r="B54" s="51"/>
      <c r="C54" s="52"/>
      <c r="E54" s="20"/>
      <c r="F54" s="21"/>
      <c r="H54" s="22"/>
      <c r="I54" s="23"/>
      <c r="K54" s="24"/>
      <c r="L54" s="25"/>
    </row>
    <row r="55" spans="1:12" ht="32" x14ac:dyDescent="0.45">
      <c r="A55" s="139"/>
      <c r="B55" s="60"/>
      <c r="C55" s="61"/>
      <c r="E55" s="20"/>
      <c r="F55" s="21"/>
      <c r="H55" s="22"/>
      <c r="I55" s="23"/>
      <c r="K55" s="24"/>
      <c r="L55" s="25" t="s">
        <v>137</v>
      </c>
    </row>
    <row r="56" spans="1:12" ht="46.5" x14ac:dyDescent="0.35">
      <c r="A56" s="283" t="s">
        <v>153</v>
      </c>
      <c r="B56" s="26" t="s">
        <v>109</v>
      </c>
      <c r="C56" s="27" t="s">
        <v>154</v>
      </c>
      <c r="D56" s="28"/>
      <c r="E56" s="29" t="s">
        <v>142</v>
      </c>
      <c r="F56" s="30" t="s">
        <v>143</v>
      </c>
      <c r="G56" s="28"/>
      <c r="H56" s="55" t="s">
        <v>146</v>
      </c>
      <c r="I56" s="56" t="s">
        <v>147</v>
      </c>
      <c r="K56" s="33" t="s">
        <v>109</v>
      </c>
      <c r="L56" s="34" t="s">
        <v>110</v>
      </c>
    </row>
    <row r="57" spans="1:12" x14ac:dyDescent="0.35">
      <c r="A57" s="283"/>
      <c r="B57" s="35" t="str">
        <f>' B_Populations'!$A$9</f>
        <v>&lt;1</v>
      </c>
      <c r="C57" s="36"/>
      <c r="D57" s="37"/>
      <c r="E57" s="38">
        <f>' B_Populations'!B38</f>
        <v>0</v>
      </c>
      <c r="F57" s="39">
        <f>IF(E57=0,0,($C$57/$E$57)*100000)</f>
        <v>0</v>
      </c>
      <c r="G57" s="37"/>
      <c r="H57" s="40">
        <v>3795</v>
      </c>
      <c r="I57" s="41">
        <v>1.3818E-2</v>
      </c>
      <c r="K57" s="42" t="str">
        <f>' B_Populations'!$A$9</f>
        <v>&lt;1</v>
      </c>
      <c r="L57" s="43">
        <f>F57*I57</f>
        <v>0</v>
      </c>
    </row>
    <row r="58" spans="1:12" x14ac:dyDescent="0.35">
      <c r="A58" s="283"/>
      <c r="B58" s="44" t="str">
        <f>' B_Populations'!$A$10</f>
        <v>1-4</v>
      </c>
      <c r="C58" s="186"/>
      <c r="D58" s="37"/>
      <c r="E58" s="38">
        <f>' B_Populations'!B39</f>
        <v>0</v>
      </c>
      <c r="F58" s="39">
        <f>IF(E58=0,0,($C$58/$E$58)*100000)</f>
        <v>0</v>
      </c>
      <c r="G58" s="37"/>
      <c r="H58" s="40">
        <v>15192</v>
      </c>
      <c r="I58" s="41">
        <v>5.5316999999999998E-2</v>
      </c>
      <c r="K58" s="45" t="str">
        <f>' B_Populations'!$A$10</f>
        <v>1-4</v>
      </c>
      <c r="L58" s="43">
        <f>F58*I58</f>
        <v>0</v>
      </c>
    </row>
    <row r="59" spans="1:12" x14ac:dyDescent="0.35">
      <c r="A59" s="283"/>
      <c r="B59" s="35" t="str">
        <f>' B_Populations'!$A$11</f>
        <v>5-9</v>
      </c>
      <c r="C59" s="186"/>
      <c r="D59" s="37"/>
      <c r="E59" s="38">
        <f>' B_Populations'!B40</f>
        <v>0</v>
      </c>
      <c r="F59" s="39">
        <f>IF(E59=0,0,($C$59/$E$59)*100000)</f>
        <v>0</v>
      </c>
      <c r="G59" s="37"/>
      <c r="H59" s="40">
        <v>19920</v>
      </c>
      <c r="I59" s="41">
        <v>7.2533E-2</v>
      </c>
      <c r="K59" s="42" t="str">
        <f>' B_Populations'!$A$11</f>
        <v>5-9</v>
      </c>
      <c r="L59" s="43">
        <f>F59*I59</f>
        <v>0</v>
      </c>
    </row>
    <row r="60" spans="1:12" x14ac:dyDescent="0.35">
      <c r="A60" s="283"/>
      <c r="B60" s="35" t="str">
        <f>' B_Populations'!$A$12</f>
        <v>10-14</v>
      </c>
      <c r="C60" s="186"/>
      <c r="D60" s="37"/>
      <c r="E60" s="38">
        <f>' B_Populations'!B41</f>
        <v>0</v>
      </c>
      <c r="F60" s="39">
        <f>IF(E60=0,0,($C$60/$E$60)*100000)</f>
        <v>0</v>
      </c>
      <c r="G60" s="37"/>
      <c r="H60" s="40">
        <v>20057</v>
      </c>
      <c r="I60" s="41">
        <v>7.3032E-2</v>
      </c>
      <c r="K60" s="42" t="str">
        <f>' B_Populations'!$A$12</f>
        <v>10-14</v>
      </c>
      <c r="L60" s="43">
        <f>F60*I60</f>
        <v>0</v>
      </c>
    </row>
    <row r="61" spans="1:12" x14ac:dyDescent="0.35">
      <c r="A61" s="283"/>
      <c r="B61" s="35" t="str">
        <f>' B_Populations'!$A$13</f>
        <v>15-17</v>
      </c>
      <c r="C61" s="186"/>
      <c r="D61" s="37"/>
      <c r="E61" s="38">
        <f>' B_Populations'!B42</f>
        <v>0</v>
      </c>
      <c r="F61" s="39">
        <f>IF(E61=0,0,($C$61/$E$61)*100000)</f>
        <v>0</v>
      </c>
      <c r="G61" s="37"/>
      <c r="H61" s="40">
        <v>19820</v>
      </c>
      <c r="I61" s="41">
        <v>7.2168999999999997E-2</v>
      </c>
      <c r="K61" s="42" t="str">
        <f>' B_Populations'!$A$13</f>
        <v>15-17</v>
      </c>
      <c r="L61" s="43">
        <f>F61*I61</f>
        <v>0</v>
      </c>
    </row>
    <row r="62" spans="1:12" ht="16" thickBot="1" x14ac:dyDescent="0.4">
      <c r="A62" s="283"/>
      <c r="B62" s="62" t="s">
        <v>148</v>
      </c>
      <c r="C62" s="181">
        <f t="shared" ref="C62" si="11">SUM(C57:C61)</f>
        <v>0</v>
      </c>
      <c r="E62" s="63">
        <f t="shared" ref="E62" si="12">SUM(E57:E61)</f>
        <v>0</v>
      </c>
      <c r="F62" s="64">
        <f>SUM(F57:F61)</f>
        <v>0</v>
      </c>
      <c r="H62" s="65">
        <f>SUM(H57:H61)</f>
        <v>78784</v>
      </c>
      <c r="I62" s="66"/>
      <c r="K62" s="67" t="s">
        <v>148</v>
      </c>
      <c r="L62" s="68">
        <f t="shared" ref="L62" si="13">SUM(L57:L61)</f>
        <v>0</v>
      </c>
    </row>
    <row r="64" spans="1:12" ht="34" customHeight="1" thickBot="1" x14ac:dyDescent="0.5">
      <c r="A64" s="8" t="s">
        <v>171</v>
      </c>
      <c r="B64" s="5"/>
      <c r="C64" s="5"/>
      <c r="D64" s="5"/>
      <c r="E64" s="5"/>
      <c r="F64" s="5"/>
      <c r="G64" s="5"/>
      <c r="H64" s="5"/>
      <c r="I64" s="5"/>
      <c r="J64" s="5"/>
      <c r="K64" s="5"/>
      <c r="L64" s="15"/>
    </row>
    <row r="65" spans="1:12" ht="89.5" customHeight="1" x14ac:dyDescent="0.35">
      <c r="B65" s="289" t="s">
        <v>167</v>
      </c>
      <c r="C65" s="290"/>
      <c r="E65" s="9" t="s">
        <v>132</v>
      </c>
      <c r="F65" s="16"/>
      <c r="H65" s="10" t="s">
        <v>168</v>
      </c>
      <c r="I65" s="17"/>
      <c r="K65" s="279" t="s">
        <v>134</v>
      </c>
      <c r="L65" s="291"/>
    </row>
    <row r="66" spans="1:12" ht="31" x14ac:dyDescent="0.35">
      <c r="B66" s="18"/>
      <c r="C66" s="19"/>
      <c r="E66" s="20"/>
      <c r="F66" s="21"/>
      <c r="H66" s="22"/>
      <c r="I66" s="23"/>
      <c r="K66" s="24"/>
      <c r="L66" s="25" t="s">
        <v>137</v>
      </c>
    </row>
    <row r="67" spans="1:12" ht="46.5" x14ac:dyDescent="0.35">
      <c r="A67" s="281" t="s">
        <v>138</v>
      </c>
      <c r="B67" s="26" t="s">
        <v>109</v>
      </c>
      <c r="C67" s="27" t="s">
        <v>150</v>
      </c>
      <c r="D67" s="28"/>
      <c r="E67" s="29" t="s">
        <v>142</v>
      </c>
      <c r="F67" s="30" t="s">
        <v>143</v>
      </c>
      <c r="G67" s="28"/>
      <c r="H67" s="31" t="s">
        <v>146</v>
      </c>
      <c r="I67" s="32" t="s">
        <v>147</v>
      </c>
      <c r="K67" s="33" t="s">
        <v>109</v>
      </c>
      <c r="L67" s="34" t="s">
        <v>110</v>
      </c>
    </row>
    <row r="68" spans="1:12" x14ac:dyDescent="0.35">
      <c r="A68" s="281"/>
      <c r="B68" s="35" t="str">
        <f>' B_Populations'!$A$9</f>
        <v>&lt;1</v>
      </c>
      <c r="C68" s="36"/>
      <c r="D68" s="37"/>
      <c r="E68" s="38">
        <f>' B_Populations'!B67</f>
        <v>0</v>
      </c>
      <c r="F68" s="39">
        <f>IF(E68=0,0,($C$68/$E$68)*100000)</f>
        <v>0</v>
      </c>
      <c r="G68" s="37"/>
      <c r="H68" s="40">
        <v>3795</v>
      </c>
      <c r="I68" s="41">
        <v>1.3818E-2</v>
      </c>
      <c r="J68" s="37"/>
      <c r="K68" s="42" t="str">
        <f>' B_Populations'!$A$9</f>
        <v>&lt;1</v>
      </c>
      <c r="L68" s="43">
        <f>F68*I68</f>
        <v>0</v>
      </c>
    </row>
    <row r="69" spans="1:12" x14ac:dyDescent="0.35">
      <c r="A69" s="281"/>
      <c r="B69" s="44" t="str">
        <f>' B_Populations'!$A$10</f>
        <v>1-4</v>
      </c>
      <c r="C69" s="186"/>
      <c r="D69" s="37"/>
      <c r="E69" s="38">
        <f>' B_Populations'!B68</f>
        <v>0</v>
      </c>
      <c r="F69" s="39">
        <f>IF(E69=0,0,($C$69/$E$69)*100000)</f>
        <v>0</v>
      </c>
      <c r="G69" s="37"/>
      <c r="H69" s="40">
        <v>15192</v>
      </c>
      <c r="I69" s="41">
        <v>5.5316999999999998E-2</v>
      </c>
      <c r="J69" s="37"/>
      <c r="K69" s="45" t="str">
        <f>' B_Populations'!$A$10</f>
        <v>1-4</v>
      </c>
      <c r="L69" s="43">
        <f>F69*I69</f>
        <v>0</v>
      </c>
    </row>
    <row r="70" spans="1:12" x14ac:dyDescent="0.35">
      <c r="A70" s="281"/>
      <c r="B70" s="35" t="str">
        <f>' B_Populations'!$A$11</f>
        <v>5-9</v>
      </c>
      <c r="C70" s="186"/>
      <c r="D70" s="37"/>
      <c r="E70" s="38">
        <f>' B_Populations'!B69</f>
        <v>0</v>
      </c>
      <c r="F70" s="39">
        <f>IF(E70=0,0,($C$70/$E$70)*100000)</f>
        <v>0</v>
      </c>
      <c r="G70" s="37"/>
      <c r="H70" s="40">
        <v>19920</v>
      </c>
      <c r="I70" s="41">
        <v>7.2533E-2</v>
      </c>
      <c r="J70" s="37"/>
      <c r="K70" s="42" t="str">
        <f>' B_Populations'!$A$11</f>
        <v>5-9</v>
      </c>
      <c r="L70" s="43">
        <f>F70*I70</f>
        <v>0</v>
      </c>
    </row>
    <row r="71" spans="1:12" x14ac:dyDescent="0.35">
      <c r="A71" s="281"/>
      <c r="B71" s="35" t="str">
        <f>' B_Populations'!$A$12</f>
        <v>10-14</v>
      </c>
      <c r="C71" s="186"/>
      <c r="D71" s="37"/>
      <c r="E71" s="38">
        <f>' B_Populations'!B70</f>
        <v>0</v>
      </c>
      <c r="F71" s="39">
        <f>IF(E71=0,0,($C$71/$E$71)*100000)</f>
        <v>0</v>
      </c>
      <c r="G71" s="37"/>
      <c r="H71" s="40">
        <v>20057</v>
      </c>
      <c r="I71" s="41">
        <v>7.3032E-2</v>
      </c>
      <c r="J71" s="37"/>
      <c r="K71" s="42" t="str">
        <f>' B_Populations'!$A$12</f>
        <v>10-14</v>
      </c>
      <c r="L71" s="43">
        <f>F71*I71</f>
        <v>0</v>
      </c>
    </row>
    <row r="72" spans="1:12" x14ac:dyDescent="0.35">
      <c r="A72" s="281"/>
      <c r="B72" s="35" t="str">
        <f>' B_Populations'!$A$13</f>
        <v>15-17</v>
      </c>
      <c r="C72" s="186"/>
      <c r="D72" s="37"/>
      <c r="E72" s="38">
        <f>' B_Populations'!B71</f>
        <v>0</v>
      </c>
      <c r="F72" s="39">
        <f>IF(E72=0,0,($C$72/$E$72)*100000)</f>
        <v>0</v>
      </c>
      <c r="G72" s="37"/>
      <c r="H72" s="40">
        <v>19820</v>
      </c>
      <c r="I72" s="41">
        <v>7.2168999999999997E-2</v>
      </c>
      <c r="J72" s="37"/>
      <c r="K72" s="42" t="str">
        <f>' B_Populations'!$A$13</f>
        <v>15-17</v>
      </c>
      <c r="L72" s="43">
        <f>F72*I72</f>
        <v>0</v>
      </c>
    </row>
    <row r="73" spans="1:12" x14ac:dyDescent="0.35">
      <c r="A73" s="281"/>
      <c r="B73" s="18" t="s">
        <v>148</v>
      </c>
      <c r="C73" s="178">
        <f t="shared" ref="C73" si="14">SUM(C68:C72)</f>
        <v>0</v>
      </c>
      <c r="E73" s="46">
        <f t="shared" ref="E73" si="15">SUM(E68:E72)</f>
        <v>0</v>
      </c>
      <c r="F73" s="57">
        <f>SUM(F68:F72)</f>
        <v>0</v>
      </c>
      <c r="H73" s="47">
        <f>SUM(H68:H72)</f>
        <v>78784</v>
      </c>
      <c r="I73" s="48"/>
      <c r="K73" s="49" t="s">
        <v>148</v>
      </c>
      <c r="L73" s="50">
        <f t="shared" ref="L73" si="16">SUM(L68:L72)</f>
        <v>0</v>
      </c>
    </row>
    <row r="74" spans="1:12" ht="18.5" x14ac:dyDescent="0.45">
      <c r="A74" s="139"/>
      <c r="B74" s="51"/>
      <c r="C74" s="52"/>
      <c r="E74" s="20"/>
      <c r="F74" s="21"/>
      <c r="H74" s="22"/>
      <c r="I74" s="23"/>
      <c r="K74" s="24"/>
      <c r="L74" s="25"/>
    </row>
    <row r="75" spans="1:12" ht="32" x14ac:dyDescent="0.45">
      <c r="A75" s="139"/>
      <c r="B75" s="53"/>
      <c r="C75" s="54"/>
      <c r="E75" s="20"/>
      <c r="F75" s="21"/>
      <c r="H75" s="22"/>
      <c r="I75" s="23"/>
      <c r="K75" s="24"/>
      <c r="L75" s="25" t="s">
        <v>137</v>
      </c>
    </row>
    <row r="76" spans="1:12" ht="46.5" x14ac:dyDescent="0.35">
      <c r="A76" s="282" t="s">
        <v>149</v>
      </c>
      <c r="B76" s="26" t="s">
        <v>109</v>
      </c>
      <c r="C76" s="27" t="s">
        <v>160</v>
      </c>
      <c r="D76" s="28"/>
      <c r="E76" s="29" t="s">
        <v>142</v>
      </c>
      <c r="F76" s="30" t="s">
        <v>143</v>
      </c>
      <c r="G76" s="28"/>
      <c r="H76" s="55" t="s">
        <v>146</v>
      </c>
      <c r="I76" s="56" t="s">
        <v>147</v>
      </c>
      <c r="K76" s="33" t="s">
        <v>109</v>
      </c>
      <c r="L76" s="34" t="s">
        <v>110</v>
      </c>
    </row>
    <row r="77" spans="1:12" x14ac:dyDescent="0.35">
      <c r="A77" s="282"/>
      <c r="B77" s="35" t="str">
        <f>' B_Populations'!$A$9</f>
        <v>&lt;1</v>
      </c>
      <c r="C77" s="36"/>
      <c r="D77" s="37"/>
      <c r="E77" s="38">
        <f>' B_Populations'!B67</f>
        <v>0</v>
      </c>
      <c r="F77" s="39">
        <f>IF(E77=0,0,($C$77/$E$77)*100000)</f>
        <v>0</v>
      </c>
      <c r="G77" s="37"/>
      <c r="H77" s="40">
        <v>3795</v>
      </c>
      <c r="I77" s="41">
        <v>1.3818E-2</v>
      </c>
      <c r="K77" s="42" t="str">
        <f>' B_Populations'!$A$9</f>
        <v>&lt;1</v>
      </c>
      <c r="L77" s="43">
        <f>F77*I77</f>
        <v>0</v>
      </c>
    </row>
    <row r="78" spans="1:12" x14ac:dyDescent="0.35">
      <c r="A78" s="282"/>
      <c r="B78" s="44" t="str">
        <f>' B_Populations'!$A$10</f>
        <v>1-4</v>
      </c>
      <c r="C78" s="186"/>
      <c r="D78" s="37"/>
      <c r="E78" s="38">
        <f>' B_Populations'!B68</f>
        <v>0</v>
      </c>
      <c r="F78" s="39">
        <f>IF(E78=0,0,($C$78/$E$78)*100000)</f>
        <v>0</v>
      </c>
      <c r="G78" s="37"/>
      <c r="H78" s="40">
        <v>15192</v>
      </c>
      <c r="I78" s="41">
        <v>5.5316999999999998E-2</v>
      </c>
      <c r="K78" s="45" t="str">
        <f>' B_Populations'!$A$10</f>
        <v>1-4</v>
      </c>
      <c r="L78" s="43">
        <f>F78*I78</f>
        <v>0</v>
      </c>
    </row>
    <row r="79" spans="1:12" x14ac:dyDescent="0.35">
      <c r="A79" s="282"/>
      <c r="B79" s="35" t="str">
        <f>' B_Populations'!$A$11</f>
        <v>5-9</v>
      </c>
      <c r="C79" s="186"/>
      <c r="D79" s="37"/>
      <c r="E79" s="38">
        <f>' B_Populations'!B69</f>
        <v>0</v>
      </c>
      <c r="F79" s="39">
        <f>IF(E79=0,0,($C$79/$E$79)*100000)</f>
        <v>0</v>
      </c>
      <c r="G79" s="37"/>
      <c r="H79" s="40">
        <v>19920</v>
      </c>
      <c r="I79" s="41">
        <v>7.2533E-2</v>
      </c>
      <c r="K79" s="42" t="str">
        <f>' B_Populations'!$A$11</f>
        <v>5-9</v>
      </c>
      <c r="L79" s="43">
        <f>F79*I79</f>
        <v>0</v>
      </c>
    </row>
    <row r="80" spans="1:12" x14ac:dyDescent="0.35">
      <c r="A80" s="282"/>
      <c r="B80" s="35" t="str">
        <f>' B_Populations'!$A$12</f>
        <v>10-14</v>
      </c>
      <c r="C80" s="186"/>
      <c r="D80" s="37"/>
      <c r="E80" s="38">
        <f>' B_Populations'!B70</f>
        <v>0</v>
      </c>
      <c r="F80" s="39">
        <f>IF(E80=0,0,($C$80/$E$80)*100000)</f>
        <v>0</v>
      </c>
      <c r="G80" s="37"/>
      <c r="H80" s="40">
        <v>20057</v>
      </c>
      <c r="I80" s="41">
        <v>7.3032E-2</v>
      </c>
      <c r="K80" s="42" t="str">
        <f>' B_Populations'!$A$12</f>
        <v>10-14</v>
      </c>
      <c r="L80" s="43">
        <f>F80*I80</f>
        <v>0</v>
      </c>
    </row>
    <row r="81" spans="1:12" x14ac:dyDescent="0.35">
      <c r="A81" s="282"/>
      <c r="B81" s="35" t="str">
        <f>' B_Populations'!$A$13</f>
        <v>15-17</v>
      </c>
      <c r="C81" s="186"/>
      <c r="D81" s="37"/>
      <c r="E81" s="38">
        <f>' B_Populations'!B71</f>
        <v>0</v>
      </c>
      <c r="F81" s="39">
        <f>IF(E81=0,0,($C$81/$E$81)*100000)</f>
        <v>0</v>
      </c>
      <c r="G81" s="37"/>
      <c r="H81" s="40">
        <v>19820</v>
      </c>
      <c r="I81" s="41">
        <v>7.2168999999999997E-2</v>
      </c>
      <c r="K81" s="42" t="str">
        <f>' B_Populations'!$A$13</f>
        <v>15-17</v>
      </c>
      <c r="L81" s="43">
        <f>F81*I81</f>
        <v>0</v>
      </c>
    </row>
    <row r="82" spans="1:12" x14ac:dyDescent="0.35">
      <c r="A82" s="282"/>
      <c r="B82" s="53" t="s">
        <v>148</v>
      </c>
      <c r="C82" s="179">
        <f t="shared" ref="C82" si="17">SUM(C77:C81)</f>
        <v>0</v>
      </c>
      <c r="E82" s="46">
        <f t="shared" ref="E82" si="18">SUM(E77:E81)</f>
        <v>0</v>
      </c>
      <c r="F82" s="57">
        <f>SUM(F77:F81)</f>
        <v>0</v>
      </c>
      <c r="H82" s="58">
        <f>SUM(H77:H81)</f>
        <v>78784</v>
      </c>
      <c r="I82" s="59"/>
      <c r="K82" s="49" t="s">
        <v>148</v>
      </c>
      <c r="L82" s="50">
        <f t="shared" ref="L82" si="19">SUM(L77:L81)</f>
        <v>0</v>
      </c>
    </row>
    <row r="83" spans="1:12" ht="18.5" x14ac:dyDescent="0.45">
      <c r="A83" s="139"/>
      <c r="B83" s="51"/>
      <c r="C83" s="52"/>
      <c r="E83" s="20"/>
      <c r="F83" s="21"/>
      <c r="H83" s="22"/>
      <c r="I83" s="23"/>
      <c r="K83" s="24"/>
      <c r="L83" s="25"/>
    </row>
    <row r="84" spans="1:12" ht="32" x14ac:dyDescent="0.45">
      <c r="A84" s="139"/>
      <c r="B84" s="60"/>
      <c r="C84" s="61"/>
      <c r="E84" s="20"/>
      <c r="F84" s="21"/>
      <c r="H84" s="22"/>
      <c r="I84" s="23"/>
      <c r="K84" s="24"/>
      <c r="L84" s="25" t="s">
        <v>137</v>
      </c>
    </row>
    <row r="85" spans="1:12" ht="46.5" x14ac:dyDescent="0.35">
      <c r="A85" s="283" t="s">
        <v>153</v>
      </c>
      <c r="B85" s="26" t="s">
        <v>109</v>
      </c>
      <c r="C85" s="27" t="s">
        <v>154</v>
      </c>
      <c r="D85" s="28"/>
      <c r="E85" s="29" t="s">
        <v>142</v>
      </c>
      <c r="F85" s="30" t="s">
        <v>143</v>
      </c>
      <c r="G85" s="28"/>
      <c r="H85" s="55" t="s">
        <v>146</v>
      </c>
      <c r="I85" s="56" t="s">
        <v>147</v>
      </c>
      <c r="K85" s="33" t="s">
        <v>109</v>
      </c>
      <c r="L85" s="34" t="s">
        <v>110</v>
      </c>
    </row>
    <row r="86" spans="1:12" x14ac:dyDescent="0.35">
      <c r="A86" s="283"/>
      <c r="B86" s="35" t="str">
        <f>' B_Populations'!$A$9</f>
        <v>&lt;1</v>
      </c>
      <c r="C86" s="36"/>
      <c r="D86" s="37"/>
      <c r="E86" s="38">
        <f>' B_Populations'!B67</f>
        <v>0</v>
      </c>
      <c r="F86" s="39">
        <f>IF(E86=0,0,($C$86/$E$86)*100000)</f>
        <v>0</v>
      </c>
      <c r="G86" s="37"/>
      <c r="H86" s="40">
        <v>3795</v>
      </c>
      <c r="I86" s="41">
        <v>1.3818E-2</v>
      </c>
      <c r="K86" s="42" t="str">
        <f>' B_Populations'!$A$9</f>
        <v>&lt;1</v>
      </c>
      <c r="L86" s="43">
        <f>F86*I86</f>
        <v>0</v>
      </c>
    </row>
    <row r="87" spans="1:12" x14ac:dyDescent="0.35">
      <c r="A87" s="283"/>
      <c r="B87" s="44" t="str">
        <f>' B_Populations'!$A$10</f>
        <v>1-4</v>
      </c>
      <c r="C87" s="186"/>
      <c r="D87" s="37"/>
      <c r="E87" s="38">
        <f>' B_Populations'!B68</f>
        <v>0</v>
      </c>
      <c r="F87" s="39">
        <f>IF(E87=0,0,($C$87/$E$87)*100000)</f>
        <v>0</v>
      </c>
      <c r="G87" s="37"/>
      <c r="H87" s="40">
        <v>15192</v>
      </c>
      <c r="I87" s="41">
        <v>5.5316999999999998E-2</v>
      </c>
      <c r="K87" s="45" t="str">
        <f>' B_Populations'!$A$10</f>
        <v>1-4</v>
      </c>
      <c r="L87" s="43">
        <f>F87*I87</f>
        <v>0</v>
      </c>
    </row>
    <row r="88" spans="1:12" x14ac:dyDescent="0.35">
      <c r="A88" s="283"/>
      <c r="B88" s="35" t="str">
        <f>' B_Populations'!$A$11</f>
        <v>5-9</v>
      </c>
      <c r="C88" s="186"/>
      <c r="D88" s="37"/>
      <c r="E88" s="38">
        <f>' B_Populations'!B69</f>
        <v>0</v>
      </c>
      <c r="F88" s="39">
        <f>IF(E88=0,0,($C$88/$E$88)*100000)</f>
        <v>0</v>
      </c>
      <c r="G88" s="37"/>
      <c r="H88" s="40">
        <v>19920</v>
      </c>
      <c r="I88" s="41">
        <v>7.2533E-2</v>
      </c>
      <c r="K88" s="42" t="str">
        <f>' B_Populations'!$A$11</f>
        <v>5-9</v>
      </c>
      <c r="L88" s="43">
        <f>F88*I88</f>
        <v>0</v>
      </c>
    </row>
    <row r="89" spans="1:12" x14ac:dyDescent="0.35">
      <c r="A89" s="283"/>
      <c r="B89" s="35" t="str">
        <f>' B_Populations'!$A$12</f>
        <v>10-14</v>
      </c>
      <c r="C89" s="186"/>
      <c r="D89" s="37"/>
      <c r="E89" s="38">
        <f>' B_Populations'!B70</f>
        <v>0</v>
      </c>
      <c r="F89" s="39">
        <f>IF(E89=0,0,($C$89/$E$89)*100000)</f>
        <v>0</v>
      </c>
      <c r="G89" s="37"/>
      <c r="H89" s="40">
        <v>20057</v>
      </c>
      <c r="I89" s="41">
        <v>7.3032E-2</v>
      </c>
      <c r="K89" s="42" t="str">
        <f>' B_Populations'!$A$12</f>
        <v>10-14</v>
      </c>
      <c r="L89" s="43">
        <f>F89*I89</f>
        <v>0</v>
      </c>
    </row>
    <row r="90" spans="1:12" x14ac:dyDescent="0.35">
      <c r="A90" s="283"/>
      <c r="B90" s="35" t="str">
        <f>' B_Populations'!$A$13</f>
        <v>15-17</v>
      </c>
      <c r="C90" s="186"/>
      <c r="D90" s="37"/>
      <c r="E90" s="38">
        <f>' B_Populations'!B71</f>
        <v>0</v>
      </c>
      <c r="F90" s="39">
        <f>IF(E90=0,0,($C$90/$E$90)*100000)</f>
        <v>0</v>
      </c>
      <c r="G90" s="37"/>
      <c r="H90" s="40">
        <v>19820</v>
      </c>
      <c r="I90" s="41">
        <v>7.2168999999999997E-2</v>
      </c>
      <c r="K90" s="42" t="str">
        <f>' B_Populations'!$A$13</f>
        <v>15-17</v>
      </c>
      <c r="L90" s="43">
        <f>F90*I90</f>
        <v>0</v>
      </c>
    </row>
    <row r="91" spans="1:12" ht="16" thickBot="1" x14ac:dyDescent="0.4">
      <c r="A91" s="283"/>
      <c r="B91" s="62" t="s">
        <v>148</v>
      </c>
      <c r="C91" s="181">
        <f t="shared" ref="C91" si="20">SUM(C86:C90)</f>
        <v>0</v>
      </c>
      <c r="E91" s="63">
        <f t="shared" ref="E91" si="21">SUM(E86:E90)</f>
        <v>0</v>
      </c>
      <c r="F91" s="64">
        <f t="shared" ref="F91" si="22">SUM(F86:F90)</f>
        <v>0</v>
      </c>
      <c r="H91" s="65">
        <f>SUM(H86:H90)</f>
        <v>78784</v>
      </c>
      <c r="I91" s="66"/>
      <c r="K91" s="67" t="s">
        <v>148</v>
      </c>
      <c r="L91" s="68">
        <f t="shared" ref="L91" si="23">SUM(L86:L90)</f>
        <v>0</v>
      </c>
    </row>
    <row r="93" spans="1:12" ht="34" customHeight="1" thickBot="1" x14ac:dyDescent="0.5">
      <c r="A93" s="8" t="s">
        <v>172</v>
      </c>
      <c r="B93" s="5"/>
      <c r="C93" s="5"/>
      <c r="D93" s="5"/>
      <c r="E93" s="5"/>
      <c r="F93" s="5"/>
      <c r="G93" s="5"/>
      <c r="H93" s="5"/>
      <c r="I93" s="5"/>
      <c r="J93" s="5"/>
      <c r="K93" s="5"/>
      <c r="L93" s="15"/>
    </row>
    <row r="94" spans="1:12" ht="89.5" customHeight="1" x14ac:dyDescent="0.35">
      <c r="B94" s="289" t="s">
        <v>167</v>
      </c>
      <c r="C94" s="290"/>
      <c r="E94" s="9" t="s">
        <v>132</v>
      </c>
      <c r="F94" s="16"/>
      <c r="H94" s="10" t="s">
        <v>168</v>
      </c>
      <c r="I94" s="17"/>
      <c r="K94" s="279" t="s">
        <v>134</v>
      </c>
      <c r="L94" s="291"/>
    </row>
    <row r="95" spans="1:12" ht="31" x14ac:dyDescent="0.35">
      <c r="B95" s="18"/>
      <c r="C95" s="19"/>
      <c r="E95" s="20"/>
      <c r="F95" s="21"/>
      <c r="H95" s="22"/>
      <c r="I95" s="23"/>
      <c r="K95" s="24"/>
      <c r="L95" s="25" t="s">
        <v>137</v>
      </c>
    </row>
    <row r="96" spans="1:12" ht="46.5" x14ac:dyDescent="0.35">
      <c r="A96" s="281" t="s">
        <v>138</v>
      </c>
      <c r="B96" s="26" t="s">
        <v>109</v>
      </c>
      <c r="C96" s="27" t="s">
        <v>150</v>
      </c>
      <c r="D96" s="28"/>
      <c r="E96" s="29" t="s">
        <v>142</v>
      </c>
      <c r="F96" s="30" t="s">
        <v>143</v>
      </c>
      <c r="G96" s="28"/>
      <c r="H96" s="31" t="s">
        <v>146</v>
      </c>
      <c r="I96" s="32" t="s">
        <v>147</v>
      </c>
      <c r="K96" s="33" t="s">
        <v>109</v>
      </c>
      <c r="L96" s="34" t="s">
        <v>110</v>
      </c>
    </row>
    <row r="97" spans="1:12" x14ac:dyDescent="0.35">
      <c r="A97" s="281"/>
      <c r="B97" s="35" t="str">
        <f>' B_Populations'!$A$9</f>
        <v>&lt;1</v>
      </c>
      <c r="C97" s="36"/>
      <c r="D97" s="37"/>
      <c r="E97" s="38">
        <f>' B_Populations'!B96</f>
        <v>0</v>
      </c>
      <c r="F97" s="39">
        <f>IF(E97=0,0,($C$97/$E$97)*100000)</f>
        <v>0</v>
      </c>
      <c r="G97" s="37"/>
      <c r="H97" s="40">
        <v>3795</v>
      </c>
      <c r="I97" s="41">
        <v>1.3818E-2</v>
      </c>
      <c r="J97" s="37"/>
      <c r="K97" s="42" t="str">
        <f>' B_Populations'!$A$9</f>
        <v>&lt;1</v>
      </c>
      <c r="L97" s="43">
        <f>F97*I97</f>
        <v>0</v>
      </c>
    </row>
    <row r="98" spans="1:12" x14ac:dyDescent="0.35">
      <c r="A98" s="281"/>
      <c r="B98" s="44" t="str">
        <f>' B_Populations'!$A$10</f>
        <v>1-4</v>
      </c>
      <c r="C98" s="186"/>
      <c r="D98" s="37"/>
      <c r="E98" s="38">
        <f>' B_Populations'!B97</f>
        <v>0</v>
      </c>
      <c r="F98" s="39">
        <f>IF(E98=0,0,($C$98/$E$98)*100000)</f>
        <v>0</v>
      </c>
      <c r="G98" s="37"/>
      <c r="H98" s="40">
        <v>15192</v>
      </c>
      <c r="I98" s="41">
        <v>5.5316999999999998E-2</v>
      </c>
      <c r="J98" s="37"/>
      <c r="K98" s="45" t="str">
        <f>' B_Populations'!$A$10</f>
        <v>1-4</v>
      </c>
      <c r="L98" s="43">
        <f>F98*I98</f>
        <v>0</v>
      </c>
    </row>
    <row r="99" spans="1:12" x14ac:dyDescent="0.35">
      <c r="A99" s="281"/>
      <c r="B99" s="35" t="str">
        <f>' B_Populations'!$A$11</f>
        <v>5-9</v>
      </c>
      <c r="C99" s="186"/>
      <c r="D99" s="37"/>
      <c r="E99" s="38">
        <f>' B_Populations'!B98</f>
        <v>0</v>
      </c>
      <c r="F99" s="39">
        <f>IF(E99=0,0,($C$99/$E$99)*100000)</f>
        <v>0</v>
      </c>
      <c r="G99" s="37"/>
      <c r="H99" s="40">
        <v>19920</v>
      </c>
      <c r="I99" s="41">
        <v>7.2533E-2</v>
      </c>
      <c r="J99" s="37"/>
      <c r="K99" s="42" t="str">
        <f>' B_Populations'!$A$11</f>
        <v>5-9</v>
      </c>
      <c r="L99" s="43">
        <f>F99*I99</f>
        <v>0</v>
      </c>
    </row>
    <row r="100" spans="1:12" x14ac:dyDescent="0.35">
      <c r="A100" s="281"/>
      <c r="B100" s="35" t="str">
        <f>' B_Populations'!$A$12</f>
        <v>10-14</v>
      </c>
      <c r="C100" s="186"/>
      <c r="D100" s="37"/>
      <c r="E100" s="38">
        <f>' B_Populations'!B99</f>
        <v>0</v>
      </c>
      <c r="F100" s="39">
        <f>IF(E100=0,0,($C$100/$E$100)*100000)</f>
        <v>0</v>
      </c>
      <c r="G100" s="37"/>
      <c r="H100" s="40">
        <v>20057</v>
      </c>
      <c r="I100" s="41">
        <v>7.3032E-2</v>
      </c>
      <c r="J100" s="37"/>
      <c r="K100" s="42" t="str">
        <f>' B_Populations'!$A$12</f>
        <v>10-14</v>
      </c>
      <c r="L100" s="43">
        <f>F100*I100</f>
        <v>0</v>
      </c>
    </row>
    <row r="101" spans="1:12" x14ac:dyDescent="0.35">
      <c r="A101" s="281"/>
      <c r="B101" s="35" t="str">
        <f>' B_Populations'!$A$13</f>
        <v>15-17</v>
      </c>
      <c r="C101" s="186"/>
      <c r="D101" s="37"/>
      <c r="E101" s="38">
        <f>' B_Populations'!B100</f>
        <v>0</v>
      </c>
      <c r="F101" s="39">
        <f>IF(E101=0,0,($C$101/$E$101)*100000)</f>
        <v>0</v>
      </c>
      <c r="G101" s="37"/>
      <c r="H101" s="40">
        <v>19820</v>
      </c>
      <c r="I101" s="41">
        <v>7.2168999999999997E-2</v>
      </c>
      <c r="J101" s="37"/>
      <c r="K101" s="42" t="str">
        <f>' B_Populations'!$A$13</f>
        <v>15-17</v>
      </c>
      <c r="L101" s="43">
        <f>F101*I101</f>
        <v>0</v>
      </c>
    </row>
    <row r="102" spans="1:12" x14ac:dyDescent="0.35">
      <c r="A102" s="281"/>
      <c r="B102" s="18" t="s">
        <v>148</v>
      </c>
      <c r="C102" s="178">
        <f t="shared" ref="C102" si="24">SUM(C97:C101)</f>
        <v>0</v>
      </c>
      <c r="E102" s="46">
        <f t="shared" ref="E102" si="25">SUM(E97:E101)</f>
        <v>0</v>
      </c>
      <c r="F102" s="57">
        <f>SUM(F97:F101)</f>
        <v>0</v>
      </c>
      <c r="H102" s="47">
        <f>SUM(H97:H101)</f>
        <v>78784</v>
      </c>
      <c r="I102" s="48"/>
      <c r="K102" s="49" t="s">
        <v>148</v>
      </c>
      <c r="L102" s="50">
        <f t="shared" ref="L102" si="26">SUM(L97:L101)</f>
        <v>0</v>
      </c>
    </row>
    <row r="103" spans="1:12" ht="18.5" x14ac:dyDescent="0.45">
      <c r="A103" s="139"/>
      <c r="B103" s="51"/>
      <c r="C103" s="52"/>
      <c r="E103" s="20"/>
      <c r="F103" s="21"/>
      <c r="H103" s="22"/>
      <c r="I103" s="23"/>
      <c r="K103" s="24"/>
      <c r="L103" s="25"/>
    </row>
    <row r="104" spans="1:12" ht="32" x14ac:dyDescent="0.45">
      <c r="A104" s="139"/>
      <c r="B104" s="53"/>
      <c r="C104" s="54"/>
      <c r="E104" s="20"/>
      <c r="F104" s="21"/>
      <c r="H104" s="22"/>
      <c r="I104" s="23"/>
      <c r="K104" s="24"/>
      <c r="L104" s="25" t="s">
        <v>137</v>
      </c>
    </row>
    <row r="105" spans="1:12" ht="46.5" x14ac:dyDescent="0.35">
      <c r="A105" s="282" t="s">
        <v>149</v>
      </c>
      <c r="B105" s="26" t="s">
        <v>109</v>
      </c>
      <c r="C105" s="27" t="s">
        <v>160</v>
      </c>
      <c r="D105" s="28"/>
      <c r="E105" s="29" t="s">
        <v>142</v>
      </c>
      <c r="F105" s="30" t="s">
        <v>143</v>
      </c>
      <c r="G105" s="28"/>
      <c r="H105" s="55" t="s">
        <v>146</v>
      </c>
      <c r="I105" s="56" t="s">
        <v>147</v>
      </c>
      <c r="K105" s="33" t="s">
        <v>109</v>
      </c>
      <c r="L105" s="34" t="s">
        <v>110</v>
      </c>
    </row>
    <row r="106" spans="1:12" x14ac:dyDescent="0.35">
      <c r="A106" s="282"/>
      <c r="B106" s="35" t="str">
        <f>' B_Populations'!$A$9</f>
        <v>&lt;1</v>
      </c>
      <c r="C106" s="36"/>
      <c r="D106" s="37"/>
      <c r="E106" s="38">
        <f>' B_Populations'!B96</f>
        <v>0</v>
      </c>
      <c r="F106" s="39">
        <f>IF(E106=0,0,($C$106/$E$106)*100000)</f>
        <v>0</v>
      </c>
      <c r="G106" s="37"/>
      <c r="H106" s="40">
        <v>3795</v>
      </c>
      <c r="I106" s="41">
        <v>1.3818E-2</v>
      </c>
      <c r="K106" s="42" t="str">
        <f>' B_Populations'!$A$9</f>
        <v>&lt;1</v>
      </c>
      <c r="L106" s="43">
        <f>F106*I106</f>
        <v>0</v>
      </c>
    </row>
    <row r="107" spans="1:12" x14ac:dyDescent="0.35">
      <c r="A107" s="282"/>
      <c r="B107" s="44" t="str">
        <f>' B_Populations'!$A$10</f>
        <v>1-4</v>
      </c>
      <c r="C107" s="186"/>
      <c r="D107" s="37"/>
      <c r="E107" s="38">
        <f>' B_Populations'!B97</f>
        <v>0</v>
      </c>
      <c r="F107" s="39">
        <f>IF(E107=0,0,($C$107/$E$107)*100000)</f>
        <v>0</v>
      </c>
      <c r="G107" s="37"/>
      <c r="H107" s="40">
        <v>15192</v>
      </c>
      <c r="I107" s="41">
        <v>5.5316999999999998E-2</v>
      </c>
      <c r="K107" s="45" t="str">
        <f>' B_Populations'!$A$10</f>
        <v>1-4</v>
      </c>
      <c r="L107" s="43">
        <f>F107*I107</f>
        <v>0</v>
      </c>
    </row>
    <row r="108" spans="1:12" x14ac:dyDescent="0.35">
      <c r="A108" s="282"/>
      <c r="B108" s="35" t="str">
        <f>' B_Populations'!$A$11</f>
        <v>5-9</v>
      </c>
      <c r="C108" s="186"/>
      <c r="D108" s="37"/>
      <c r="E108" s="38">
        <f>' B_Populations'!B98</f>
        <v>0</v>
      </c>
      <c r="F108" s="39">
        <f>IF(E108=0,0,($C$108/$E$108)*100000)</f>
        <v>0</v>
      </c>
      <c r="G108" s="37"/>
      <c r="H108" s="40">
        <v>19920</v>
      </c>
      <c r="I108" s="41">
        <v>7.2533E-2</v>
      </c>
      <c r="K108" s="42" t="str">
        <f>' B_Populations'!$A$11</f>
        <v>5-9</v>
      </c>
      <c r="L108" s="43">
        <f>F108*I108</f>
        <v>0</v>
      </c>
    </row>
    <row r="109" spans="1:12" x14ac:dyDescent="0.35">
      <c r="A109" s="282"/>
      <c r="B109" s="35" t="str">
        <f>' B_Populations'!$A$12</f>
        <v>10-14</v>
      </c>
      <c r="C109" s="186"/>
      <c r="D109" s="37"/>
      <c r="E109" s="38">
        <f>' B_Populations'!B99</f>
        <v>0</v>
      </c>
      <c r="F109" s="39">
        <f>IF(E109=0,0,($C$109/$E$109)*100000)</f>
        <v>0</v>
      </c>
      <c r="G109" s="37"/>
      <c r="H109" s="40">
        <v>20057</v>
      </c>
      <c r="I109" s="41">
        <v>7.3032E-2</v>
      </c>
      <c r="K109" s="42" t="str">
        <f>' B_Populations'!$A$12</f>
        <v>10-14</v>
      </c>
      <c r="L109" s="43">
        <f>F109*I109</f>
        <v>0</v>
      </c>
    </row>
    <row r="110" spans="1:12" x14ac:dyDescent="0.35">
      <c r="A110" s="282"/>
      <c r="B110" s="35" t="str">
        <f>' B_Populations'!$A$13</f>
        <v>15-17</v>
      </c>
      <c r="C110" s="186"/>
      <c r="D110" s="37"/>
      <c r="E110" s="38">
        <f>' B_Populations'!B100</f>
        <v>0</v>
      </c>
      <c r="F110" s="39">
        <f>IF(E110=0,0,($C$110/$E$110)*100000)</f>
        <v>0</v>
      </c>
      <c r="G110" s="37"/>
      <c r="H110" s="40">
        <v>19820</v>
      </c>
      <c r="I110" s="41">
        <v>7.2168999999999997E-2</v>
      </c>
      <c r="K110" s="42" t="str">
        <f>' B_Populations'!$A$13</f>
        <v>15-17</v>
      </c>
      <c r="L110" s="43">
        <f>F110*I110</f>
        <v>0</v>
      </c>
    </row>
    <row r="111" spans="1:12" x14ac:dyDescent="0.35">
      <c r="A111" s="282"/>
      <c r="B111" s="53" t="s">
        <v>148</v>
      </c>
      <c r="C111" s="179">
        <f t="shared" ref="C111" si="27">SUM(C106:C110)</f>
        <v>0</v>
      </c>
      <c r="E111" s="46">
        <f t="shared" ref="E111" si="28">SUM(E106:E110)</f>
        <v>0</v>
      </c>
      <c r="F111" s="57">
        <f>SUM(F106:F110)</f>
        <v>0</v>
      </c>
      <c r="H111" s="58">
        <f>SUM(H106:H110)</f>
        <v>78784</v>
      </c>
      <c r="I111" s="59"/>
      <c r="K111" s="49" t="s">
        <v>148</v>
      </c>
      <c r="L111" s="50">
        <f t="shared" ref="L111" si="29">SUM(L106:L110)</f>
        <v>0</v>
      </c>
    </row>
    <row r="112" spans="1:12" ht="18.5" x14ac:dyDescent="0.45">
      <c r="A112" s="139"/>
      <c r="B112" s="51"/>
      <c r="C112" s="52"/>
      <c r="E112" s="20"/>
      <c r="F112" s="21"/>
      <c r="H112" s="22"/>
      <c r="I112" s="23"/>
      <c r="K112" s="24"/>
      <c r="L112" s="25"/>
    </row>
    <row r="113" spans="1:12" ht="32" x14ac:dyDescent="0.45">
      <c r="A113" s="139"/>
      <c r="B113" s="60"/>
      <c r="C113" s="61"/>
      <c r="E113" s="20"/>
      <c r="F113" s="21"/>
      <c r="H113" s="22"/>
      <c r="I113" s="23"/>
      <c r="K113" s="24"/>
      <c r="L113" s="25" t="s">
        <v>137</v>
      </c>
    </row>
    <row r="114" spans="1:12" ht="46.5" x14ac:dyDescent="0.35">
      <c r="A114" s="283" t="s">
        <v>153</v>
      </c>
      <c r="B114" s="26" t="s">
        <v>109</v>
      </c>
      <c r="C114" s="27" t="s">
        <v>154</v>
      </c>
      <c r="D114" s="28"/>
      <c r="E114" s="29" t="s">
        <v>142</v>
      </c>
      <c r="F114" s="30" t="s">
        <v>143</v>
      </c>
      <c r="G114" s="28"/>
      <c r="H114" s="55" t="s">
        <v>146</v>
      </c>
      <c r="I114" s="56" t="s">
        <v>147</v>
      </c>
      <c r="K114" s="33" t="s">
        <v>109</v>
      </c>
      <c r="L114" s="34" t="s">
        <v>110</v>
      </c>
    </row>
    <row r="115" spans="1:12" x14ac:dyDescent="0.35">
      <c r="A115" s="283"/>
      <c r="B115" s="35" t="str">
        <f>' B_Populations'!$A$9</f>
        <v>&lt;1</v>
      </c>
      <c r="C115" s="36"/>
      <c r="D115" s="37"/>
      <c r="E115" s="38">
        <f>' B_Populations'!B96</f>
        <v>0</v>
      </c>
      <c r="F115" s="39">
        <f>IF(E115=0,0,($C$115/$E$115)*100000)</f>
        <v>0</v>
      </c>
      <c r="G115" s="37"/>
      <c r="H115" s="40">
        <v>3795</v>
      </c>
      <c r="I115" s="41">
        <v>1.3818E-2</v>
      </c>
      <c r="K115" s="42" t="str">
        <f>' B_Populations'!$A$9</f>
        <v>&lt;1</v>
      </c>
      <c r="L115" s="43">
        <f>F115*I115</f>
        <v>0</v>
      </c>
    </row>
    <row r="116" spans="1:12" x14ac:dyDescent="0.35">
      <c r="A116" s="283"/>
      <c r="B116" s="44" t="str">
        <f>' B_Populations'!$A$10</f>
        <v>1-4</v>
      </c>
      <c r="C116" s="186"/>
      <c r="D116" s="37"/>
      <c r="E116" s="38">
        <f>' B_Populations'!B97</f>
        <v>0</v>
      </c>
      <c r="F116" s="39">
        <f>IF(E116=0,0,($C$116/$E$116)*100000)</f>
        <v>0</v>
      </c>
      <c r="G116" s="37"/>
      <c r="H116" s="40">
        <v>15192</v>
      </c>
      <c r="I116" s="41">
        <v>5.5316999999999998E-2</v>
      </c>
      <c r="K116" s="45" t="str">
        <f>' B_Populations'!$A$10</f>
        <v>1-4</v>
      </c>
      <c r="L116" s="43">
        <f>F116*I116</f>
        <v>0</v>
      </c>
    </row>
    <row r="117" spans="1:12" x14ac:dyDescent="0.35">
      <c r="A117" s="283"/>
      <c r="B117" s="35" t="str">
        <f>' B_Populations'!$A$11</f>
        <v>5-9</v>
      </c>
      <c r="C117" s="186"/>
      <c r="D117" s="37"/>
      <c r="E117" s="38">
        <f>' B_Populations'!B98</f>
        <v>0</v>
      </c>
      <c r="F117" s="39">
        <f>IF(E117=0,0,($C$117/$E$117)*100000)</f>
        <v>0</v>
      </c>
      <c r="G117" s="37"/>
      <c r="H117" s="40">
        <v>19920</v>
      </c>
      <c r="I117" s="41">
        <v>7.2533E-2</v>
      </c>
      <c r="K117" s="42" t="str">
        <f>' B_Populations'!$A$11</f>
        <v>5-9</v>
      </c>
      <c r="L117" s="43">
        <f>F117*I117</f>
        <v>0</v>
      </c>
    </row>
    <row r="118" spans="1:12" x14ac:dyDescent="0.35">
      <c r="A118" s="283"/>
      <c r="B118" s="35" t="str">
        <f>' B_Populations'!$A$12</f>
        <v>10-14</v>
      </c>
      <c r="C118" s="186"/>
      <c r="D118" s="37"/>
      <c r="E118" s="38">
        <f>' B_Populations'!B99</f>
        <v>0</v>
      </c>
      <c r="F118" s="39">
        <f>IF(E118=0,0,($C$118/$E$118)*100000)</f>
        <v>0</v>
      </c>
      <c r="G118" s="37"/>
      <c r="H118" s="40">
        <v>20057</v>
      </c>
      <c r="I118" s="41">
        <v>7.3032E-2</v>
      </c>
      <c r="K118" s="42" t="str">
        <f>' B_Populations'!$A$12</f>
        <v>10-14</v>
      </c>
      <c r="L118" s="43">
        <f>F118*I118</f>
        <v>0</v>
      </c>
    </row>
    <row r="119" spans="1:12" x14ac:dyDescent="0.35">
      <c r="A119" s="283"/>
      <c r="B119" s="35" t="str">
        <f>' B_Populations'!$A$13</f>
        <v>15-17</v>
      </c>
      <c r="C119" s="186"/>
      <c r="D119" s="37"/>
      <c r="E119" s="38">
        <f>' B_Populations'!B100</f>
        <v>0</v>
      </c>
      <c r="F119" s="39">
        <f>IF(E119=0,0,($C$119/$E$119)*100000)</f>
        <v>0</v>
      </c>
      <c r="G119" s="37"/>
      <c r="H119" s="40">
        <v>19820</v>
      </c>
      <c r="I119" s="41">
        <v>7.2168999999999997E-2</v>
      </c>
      <c r="K119" s="42" t="str">
        <f>' B_Populations'!$A$13</f>
        <v>15-17</v>
      </c>
      <c r="L119" s="43">
        <f>F119*I119</f>
        <v>0</v>
      </c>
    </row>
    <row r="120" spans="1:12" ht="16" thickBot="1" x14ac:dyDescent="0.4">
      <c r="A120" s="283"/>
      <c r="B120" s="62" t="s">
        <v>148</v>
      </c>
      <c r="C120" s="181">
        <f t="shared" ref="C120" si="30">SUM(C115:C119)</f>
        <v>0</v>
      </c>
      <c r="E120" s="63">
        <f t="shared" ref="E120" si="31">SUM(E115:E119)</f>
        <v>0</v>
      </c>
      <c r="F120" s="64">
        <f t="shared" ref="F120" si="32">SUM(F115:F119)</f>
        <v>0</v>
      </c>
      <c r="H120" s="65">
        <f>SUM(H115:H119)</f>
        <v>78784</v>
      </c>
      <c r="I120" s="66"/>
      <c r="K120" s="67" t="s">
        <v>148</v>
      </c>
      <c r="L120" s="68">
        <f t="shared" ref="L120" si="33">SUM(L115:L119)</f>
        <v>0</v>
      </c>
    </row>
    <row r="122" spans="1:12" ht="34" customHeight="1" thickBot="1" x14ac:dyDescent="0.5">
      <c r="A122" s="8" t="s">
        <v>173</v>
      </c>
      <c r="B122" s="5"/>
      <c r="C122" s="5"/>
      <c r="D122" s="5"/>
      <c r="E122" s="5"/>
      <c r="F122" s="5"/>
      <c r="G122" s="5"/>
      <c r="H122" s="5"/>
      <c r="I122" s="5"/>
      <c r="J122" s="5"/>
      <c r="K122" s="5"/>
      <c r="L122" s="15"/>
    </row>
    <row r="123" spans="1:12" ht="89.5" customHeight="1" x14ac:dyDescent="0.35">
      <c r="B123" s="289" t="s">
        <v>167</v>
      </c>
      <c r="C123" s="290"/>
      <c r="E123" s="9" t="s">
        <v>132</v>
      </c>
      <c r="F123" s="16"/>
      <c r="H123" s="10" t="s">
        <v>168</v>
      </c>
      <c r="I123" s="17"/>
      <c r="K123" s="279" t="s">
        <v>134</v>
      </c>
      <c r="L123" s="291"/>
    </row>
    <row r="124" spans="1:12" ht="31" x14ac:dyDescent="0.35">
      <c r="B124" s="18"/>
      <c r="C124" s="19"/>
      <c r="E124" s="20"/>
      <c r="F124" s="21"/>
      <c r="H124" s="22"/>
      <c r="I124" s="23"/>
      <c r="K124" s="24"/>
      <c r="L124" s="25" t="s">
        <v>137</v>
      </c>
    </row>
    <row r="125" spans="1:12" ht="46.5" x14ac:dyDescent="0.35">
      <c r="A125" s="281" t="s">
        <v>138</v>
      </c>
      <c r="B125" s="26" t="s">
        <v>109</v>
      </c>
      <c r="C125" s="27" t="s">
        <v>150</v>
      </c>
      <c r="D125" s="28"/>
      <c r="E125" s="29" t="s">
        <v>142</v>
      </c>
      <c r="F125" s="30" t="s">
        <v>143</v>
      </c>
      <c r="G125" s="28"/>
      <c r="H125" s="31" t="s">
        <v>146</v>
      </c>
      <c r="I125" s="32" t="s">
        <v>147</v>
      </c>
      <c r="K125" s="33" t="s">
        <v>109</v>
      </c>
      <c r="L125" s="34" t="s">
        <v>110</v>
      </c>
    </row>
    <row r="126" spans="1:12" x14ac:dyDescent="0.35">
      <c r="A126" s="281"/>
      <c r="B126" s="35" t="str">
        <f>' B_Populations'!$A$9</f>
        <v>&lt;1</v>
      </c>
      <c r="C126" s="36"/>
      <c r="D126" s="37"/>
      <c r="E126" s="38">
        <f>' B_Populations'!B125</f>
        <v>0</v>
      </c>
      <c r="F126" s="39">
        <f>IF(E126=0,0,($C$126/$E$126)*100000)</f>
        <v>0</v>
      </c>
      <c r="G126" s="37"/>
      <c r="H126" s="40">
        <v>3795</v>
      </c>
      <c r="I126" s="41">
        <v>1.3818E-2</v>
      </c>
      <c r="J126" s="37"/>
      <c r="K126" s="42" t="str">
        <f>' B_Populations'!$A$9</f>
        <v>&lt;1</v>
      </c>
      <c r="L126" s="43">
        <f>F126*I126</f>
        <v>0</v>
      </c>
    </row>
    <row r="127" spans="1:12" x14ac:dyDescent="0.35">
      <c r="A127" s="281"/>
      <c r="B127" s="44" t="str">
        <f>' B_Populations'!$A$10</f>
        <v>1-4</v>
      </c>
      <c r="C127" s="186"/>
      <c r="D127" s="37"/>
      <c r="E127" s="38">
        <f>' B_Populations'!B126</f>
        <v>0</v>
      </c>
      <c r="F127" s="39">
        <f>IF(E127=0,0,($C$127/$E$127)*100000)</f>
        <v>0</v>
      </c>
      <c r="G127" s="37"/>
      <c r="H127" s="40">
        <v>15192</v>
      </c>
      <c r="I127" s="41">
        <v>5.5316999999999998E-2</v>
      </c>
      <c r="J127" s="37"/>
      <c r="K127" s="45" t="str">
        <f>' B_Populations'!$A$10</f>
        <v>1-4</v>
      </c>
      <c r="L127" s="43">
        <f>F127*I127</f>
        <v>0</v>
      </c>
    </row>
    <row r="128" spans="1:12" x14ac:dyDescent="0.35">
      <c r="A128" s="281"/>
      <c r="B128" s="35" t="str">
        <f>' B_Populations'!$A$11</f>
        <v>5-9</v>
      </c>
      <c r="C128" s="186"/>
      <c r="D128" s="37"/>
      <c r="E128" s="38">
        <f>' B_Populations'!B127</f>
        <v>0</v>
      </c>
      <c r="F128" s="39">
        <f>IF(E128=0,0,($C$128/$E$128)*100000)</f>
        <v>0</v>
      </c>
      <c r="G128" s="37"/>
      <c r="H128" s="40">
        <v>19920</v>
      </c>
      <c r="I128" s="41">
        <v>7.2533E-2</v>
      </c>
      <c r="J128" s="37"/>
      <c r="K128" s="42" t="str">
        <f>' B_Populations'!$A$11</f>
        <v>5-9</v>
      </c>
      <c r="L128" s="43">
        <f>F128*I128</f>
        <v>0</v>
      </c>
    </row>
    <row r="129" spans="1:12" x14ac:dyDescent="0.35">
      <c r="A129" s="281"/>
      <c r="B129" s="35" t="str">
        <f>' B_Populations'!$A$12</f>
        <v>10-14</v>
      </c>
      <c r="C129" s="186"/>
      <c r="D129" s="37"/>
      <c r="E129" s="38">
        <f>' B_Populations'!B128</f>
        <v>0</v>
      </c>
      <c r="F129" s="39">
        <f>IF(E129=0,0,($C$129/$E$129)*100000)</f>
        <v>0</v>
      </c>
      <c r="G129" s="37"/>
      <c r="H129" s="40">
        <v>20057</v>
      </c>
      <c r="I129" s="41">
        <v>7.3032E-2</v>
      </c>
      <c r="J129" s="37"/>
      <c r="K129" s="42" t="str">
        <f>' B_Populations'!$A$12</f>
        <v>10-14</v>
      </c>
      <c r="L129" s="43">
        <f>F129*I129</f>
        <v>0</v>
      </c>
    </row>
    <row r="130" spans="1:12" x14ac:dyDescent="0.35">
      <c r="A130" s="281"/>
      <c r="B130" s="35" t="str">
        <f>' B_Populations'!$A$13</f>
        <v>15-17</v>
      </c>
      <c r="C130" s="186"/>
      <c r="D130" s="37"/>
      <c r="E130" s="38">
        <f>' B_Populations'!B129</f>
        <v>0</v>
      </c>
      <c r="F130" s="39">
        <f>IF(E130=0,0,($C$130/$E$130)*100000)</f>
        <v>0</v>
      </c>
      <c r="G130" s="37"/>
      <c r="H130" s="40">
        <v>19820</v>
      </c>
      <c r="I130" s="41">
        <v>7.2168999999999997E-2</v>
      </c>
      <c r="J130" s="37"/>
      <c r="K130" s="42" t="str">
        <f>' B_Populations'!$A$13</f>
        <v>15-17</v>
      </c>
      <c r="L130" s="43">
        <f>F130*I130</f>
        <v>0</v>
      </c>
    </row>
    <row r="131" spans="1:12" x14ac:dyDescent="0.35">
      <c r="A131" s="281"/>
      <c r="B131" s="18" t="s">
        <v>148</v>
      </c>
      <c r="C131" s="178">
        <f t="shared" ref="C131" si="34">SUM(C126:C130)</f>
        <v>0</v>
      </c>
      <c r="E131" s="46">
        <f t="shared" ref="E131" si="35">SUM(E126:E130)</f>
        <v>0</v>
      </c>
      <c r="F131" s="57">
        <f t="shared" ref="F131" si="36">SUM(F126:F130)</f>
        <v>0</v>
      </c>
      <c r="H131" s="47">
        <f>SUM(H126:H130)</f>
        <v>78784</v>
      </c>
      <c r="I131" s="48"/>
      <c r="K131" s="49" t="s">
        <v>148</v>
      </c>
      <c r="L131" s="50">
        <f t="shared" ref="L131" si="37">SUM(L126:L130)</f>
        <v>0</v>
      </c>
    </row>
    <row r="132" spans="1:12" ht="18.5" x14ac:dyDescent="0.45">
      <c r="A132" s="139"/>
      <c r="B132" s="51"/>
      <c r="C132" s="52"/>
      <c r="E132" s="20"/>
      <c r="F132" s="21"/>
      <c r="H132" s="22"/>
      <c r="I132" s="23"/>
      <c r="K132" s="24"/>
      <c r="L132" s="25"/>
    </row>
    <row r="133" spans="1:12" ht="32" x14ac:dyDescent="0.45">
      <c r="A133" s="139"/>
      <c r="B133" s="53"/>
      <c r="C133" s="54"/>
      <c r="E133" s="20"/>
      <c r="F133" s="21"/>
      <c r="H133" s="22"/>
      <c r="I133" s="23"/>
      <c r="K133" s="24"/>
      <c r="L133" s="25" t="s">
        <v>137</v>
      </c>
    </row>
    <row r="134" spans="1:12" ht="46.5" x14ac:dyDescent="0.35">
      <c r="A134" s="282" t="s">
        <v>149</v>
      </c>
      <c r="B134" s="26" t="s">
        <v>109</v>
      </c>
      <c r="C134" s="27" t="s">
        <v>160</v>
      </c>
      <c r="D134" s="28"/>
      <c r="E134" s="29" t="s">
        <v>142</v>
      </c>
      <c r="F134" s="30" t="s">
        <v>143</v>
      </c>
      <c r="G134" s="28"/>
      <c r="H134" s="55" t="s">
        <v>146</v>
      </c>
      <c r="I134" s="56" t="s">
        <v>147</v>
      </c>
      <c r="K134" s="33" t="s">
        <v>109</v>
      </c>
      <c r="L134" s="34" t="s">
        <v>110</v>
      </c>
    </row>
    <row r="135" spans="1:12" x14ac:dyDescent="0.35">
      <c r="A135" s="282"/>
      <c r="B135" s="35" t="str">
        <f>' B_Populations'!$A$9</f>
        <v>&lt;1</v>
      </c>
      <c r="C135" s="36"/>
      <c r="D135" s="37"/>
      <c r="E135" s="38">
        <f>' B_Populations'!B125</f>
        <v>0</v>
      </c>
      <c r="F135" s="39">
        <f>IF(E135=0,0,($C$135/$E$135)*100000)</f>
        <v>0</v>
      </c>
      <c r="G135" s="37"/>
      <c r="H135" s="40">
        <v>3795</v>
      </c>
      <c r="I135" s="41">
        <v>1.3818E-2</v>
      </c>
      <c r="K135" s="42" t="str">
        <f>' B_Populations'!$A$9</f>
        <v>&lt;1</v>
      </c>
      <c r="L135" s="43">
        <f>F135*I135</f>
        <v>0</v>
      </c>
    </row>
    <row r="136" spans="1:12" x14ac:dyDescent="0.35">
      <c r="A136" s="282"/>
      <c r="B136" s="44" t="str">
        <f>' B_Populations'!$A$10</f>
        <v>1-4</v>
      </c>
      <c r="C136" s="186"/>
      <c r="D136" s="37"/>
      <c r="E136" s="38">
        <f>' B_Populations'!B126</f>
        <v>0</v>
      </c>
      <c r="F136" s="39">
        <f>IF(E136=0,0,($C$136/$E$136)*100000)</f>
        <v>0</v>
      </c>
      <c r="G136" s="37"/>
      <c r="H136" s="40">
        <v>15192</v>
      </c>
      <c r="I136" s="41">
        <v>5.5316999999999998E-2</v>
      </c>
      <c r="K136" s="45" t="str">
        <f>' B_Populations'!$A$10</f>
        <v>1-4</v>
      </c>
      <c r="L136" s="43">
        <f>F136*I136</f>
        <v>0</v>
      </c>
    </row>
    <row r="137" spans="1:12" x14ac:dyDescent="0.35">
      <c r="A137" s="282"/>
      <c r="B137" s="35" t="str">
        <f>' B_Populations'!$A$11</f>
        <v>5-9</v>
      </c>
      <c r="C137" s="186"/>
      <c r="D137" s="37"/>
      <c r="E137" s="38">
        <f>' B_Populations'!B127</f>
        <v>0</v>
      </c>
      <c r="F137" s="39">
        <f>IF(E137=0,0,($C$137/$E$137)*100000)</f>
        <v>0</v>
      </c>
      <c r="G137" s="37"/>
      <c r="H137" s="40">
        <v>19920</v>
      </c>
      <c r="I137" s="41">
        <v>7.2533E-2</v>
      </c>
      <c r="K137" s="42" t="str">
        <f>' B_Populations'!$A$11</f>
        <v>5-9</v>
      </c>
      <c r="L137" s="43">
        <f>F137*I137</f>
        <v>0</v>
      </c>
    </row>
    <row r="138" spans="1:12" x14ac:dyDescent="0.35">
      <c r="A138" s="282"/>
      <c r="B138" s="35" t="str">
        <f>' B_Populations'!$A$12</f>
        <v>10-14</v>
      </c>
      <c r="C138" s="186"/>
      <c r="D138" s="37"/>
      <c r="E138" s="38">
        <f>' B_Populations'!B128</f>
        <v>0</v>
      </c>
      <c r="F138" s="39">
        <f>IF(E138=0,0,($C$138/$E$138)*100000)</f>
        <v>0</v>
      </c>
      <c r="G138" s="37"/>
      <c r="H138" s="40">
        <v>20057</v>
      </c>
      <c r="I138" s="41">
        <v>7.3032E-2</v>
      </c>
      <c r="K138" s="42" t="str">
        <f>' B_Populations'!$A$12</f>
        <v>10-14</v>
      </c>
      <c r="L138" s="43">
        <f>F138*I138</f>
        <v>0</v>
      </c>
    </row>
    <row r="139" spans="1:12" x14ac:dyDescent="0.35">
      <c r="A139" s="282"/>
      <c r="B139" s="35" t="str">
        <f>' B_Populations'!$A$13</f>
        <v>15-17</v>
      </c>
      <c r="C139" s="186"/>
      <c r="D139" s="37"/>
      <c r="E139" s="38">
        <f>' B_Populations'!B129</f>
        <v>0</v>
      </c>
      <c r="F139" s="39">
        <f>IF(E139=0,0,($C$139/$E$139)*100000)</f>
        <v>0</v>
      </c>
      <c r="G139" s="37"/>
      <c r="H139" s="40">
        <v>19820</v>
      </c>
      <c r="I139" s="41">
        <v>7.2168999999999997E-2</v>
      </c>
      <c r="K139" s="42" t="str">
        <f>' B_Populations'!$A$13</f>
        <v>15-17</v>
      </c>
      <c r="L139" s="43">
        <f>F139*I139</f>
        <v>0</v>
      </c>
    </row>
    <row r="140" spans="1:12" x14ac:dyDescent="0.35">
      <c r="A140" s="282"/>
      <c r="B140" s="53" t="s">
        <v>148</v>
      </c>
      <c r="C140" s="179">
        <f t="shared" ref="C140" si="38">SUM(C135:C139)</f>
        <v>0</v>
      </c>
      <c r="E140" s="46">
        <f t="shared" ref="E140" si="39">SUM(E135:E139)</f>
        <v>0</v>
      </c>
      <c r="F140" s="57">
        <f t="shared" ref="F140" si="40">SUM(F135:F139)</f>
        <v>0</v>
      </c>
      <c r="H140" s="58">
        <f>SUM(H135:H139)</f>
        <v>78784</v>
      </c>
      <c r="I140" s="59"/>
      <c r="K140" s="49" t="s">
        <v>148</v>
      </c>
      <c r="L140" s="50">
        <f t="shared" ref="L140" si="41">SUM(L135:L139)</f>
        <v>0</v>
      </c>
    </row>
    <row r="141" spans="1:12" ht="18.5" x14ac:dyDescent="0.45">
      <c r="A141" s="139"/>
      <c r="B141" s="51"/>
      <c r="C141" s="52"/>
      <c r="E141" s="20"/>
      <c r="F141" s="21"/>
      <c r="H141" s="22"/>
      <c r="I141" s="23"/>
      <c r="K141" s="24"/>
      <c r="L141" s="25"/>
    </row>
    <row r="142" spans="1:12" ht="32" x14ac:dyDescent="0.45">
      <c r="A142" s="139"/>
      <c r="B142" s="60"/>
      <c r="C142" s="61"/>
      <c r="E142" s="20"/>
      <c r="F142" s="21"/>
      <c r="H142" s="22"/>
      <c r="I142" s="23"/>
      <c r="K142" s="24"/>
      <c r="L142" s="25" t="s">
        <v>137</v>
      </c>
    </row>
    <row r="143" spans="1:12" ht="46.5" x14ac:dyDescent="0.35">
      <c r="A143" s="283" t="s">
        <v>153</v>
      </c>
      <c r="B143" s="26" t="s">
        <v>109</v>
      </c>
      <c r="C143" s="27" t="s">
        <v>154</v>
      </c>
      <c r="D143" s="28"/>
      <c r="E143" s="29" t="s">
        <v>142</v>
      </c>
      <c r="F143" s="30" t="s">
        <v>143</v>
      </c>
      <c r="G143" s="28"/>
      <c r="H143" s="55" t="s">
        <v>146</v>
      </c>
      <c r="I143" s="56" t="s">
        <v>147</v>
      </c>
      <c r="K143" s="33" t="s">
        <v>109</v>
      </c>
      <c r="L143" s="34" t="s">
        <v>110</v>
      </c>
    </row>
    <row r="144" spans="1:12" x14ac:dyDescent="0.35">
      <c r="A144" s="283"/>
      <c r="B144" s="35" t="str">
        <f>' B_Populations'!$A$9</f>
        <v>&lt;1</v>
      </c>
      <c r="C144" s="36"/>
      <c r="D144" s="37"/>
      <c r="E144" s="38">
        <f>' B_Populations'!B125</f>
        <v>0</v>
      </c>
      <c r="F144" s="39">
        <f>IF(E144=0,0,($C$144/$E$144)*100000)</f>
        <v>0</v>
      </c>
      <c r="G144" s="37"/>
      <c r="H144" s="40">
        <v>3795</v>
      </c>
      <c r="I144" s="41">
        <v>1.3818E-2</v>
      </c>
      <c r="K144" s="42" t="str">
        <f>' B_Populations'!$A$9</f>
        <v>&lt;1</v>
      </c>
      <c r="L144" s="43">
        <f>F144*I144</f>
        <v>0</v>
      </c>
    </row>
    <row r="145" spans="1:12" x14ac:dyDescent="0.35">
      <c r="A145" s="283"/>
      <c r="B145" s="44" t="str">
        <f>' B_Populations'!$A$10</f>
        <v>1-4</v>
      </c>
      <c r="C145" s="186"/>
      <c r="D145" s="37"/>
      <c r="E145" s="38">
        <f>' B_Populations'!B126</f>
        <v>0</v>
      </c>
      <c r="F145" s="39">
        <f>IF(E145=0,0,($C$145/$E$145)*100000)</f>
        <v>0</v>
      </c>
      <c r="G145" s="37"/>
      <c r="H145" s="40">
        <v>15192</v>
      </c>
      <c r="I145" s="41">
        <v>5.5316999999999998E-2</v>
      </c>
      <c r="K145" s="45" t="str">
        <f>' B_Populations'!$A$10</f>
        <v>1-4</v>
      </c>
      <c r="L145" s="43">
        <f>F145*I145</f>
        <v>0</v>
      </c>
    </row>
    <row r="146" spans="1:12" x14ac:dyDescent="0.35">
      <c r="A146" s="283"/>
      <c r="B146" s="35" t="str">
        <f>' B_Populations'!$A$11</f>
        <v>5-9</v>
      </c>
      <c r="C146" s="186"/>
      <c r="D146" s="37"/>
      <c r="E146" s="38">
        <f>' B_Populations'!B127</f>
        <v>0</v>
      </c>
      <c r="F146" s="39">
        <f>IF(E146=0,0,($C$146/$E$146)*100000)</f>
        <v>0</v>
      </c>
      <c r="G146" s="37"/>
      <c r="H146" s="40">
        <v>19920</v>
      </c>
      <c r="I146" s="41">
        <v>7.2533E-2</v>
      </c>
      <c r="K146" s="42" t="str">
        <f>' B_Populations'!$A$11</f>
        <v>5-9</v>
      </c>
      <c r="L146" s="43">
        <f>F146*I146</f>
        <v>0</v>
      </c>
    </row>
    <row r="147" spans="1:12" x14ac:dyDescent="0.35">
      <c r="A147" s="283"/>
      <c r="B147" s="35" t="str">
        <f>' B_Populations'!$A$12</f>
        <v>10-14</v>
      </c>
      <c r="C147" s="186"/>
      <c r="D147" s="37"/>
      <c r="E147" s="38">
        <f>' B_Populations'!B128</f>
        <v>0</v>
      </c>
      <c r="F147" s="39">
        <f>IF(E147=0,0,($C$147/$E$147)*100000)</f>
        <v>0</v>
      </c>
      <c r="G147" s="37"/>
      <c r="H147" s="40">
        <v>20057</v>
      </c>
      <c r="I147" s="41">
        <v>7.3032E-2</v>
      </c>
      <c r="K147" s="42" t="str">
        <f>' B_Populations'!$A$12</f>
        <v>10-14</v>
      </c>
      <c r="L147" s="43">
        <f>F147*I147</f>
        <v>0</v>
      </c>
    </row>
    <row r="148" spans="1:12" x14ac:dyDescent="0.35">
      <c r="A148" s="283"/>
      <c r="B148" s="35" t="str">
        <f>' B_Populations'!$A$13</f>
        <v>15-17</v>
      </c>
      <c r="C148" s="186"/>
      <c r="D148" s="37"/>
      <c r="E148" s="38">
        <f>' B_Populations'!B129</f>
        <v>0</v>
      </c>
      <c r="F148" s="39">
        <f>IF(E148=0,0,($C$148/$E$148)*100000)</f>
        <v>0</v>
      </c>
      <c r="G148" s="37"/>
      <c r="H148" s="40">
        <v>19820</v>
      </c>
      <c r="I148" s="41">
        <v>7.2168999999999997E-2</v>
      </c>
      <c r="K148" s="42" t="str">
        <f>' B_Populations'!$A$13</f>
        <v>15-17</v>
      </c>
      <c r="L148" s="43">
        <f>F148*I148</f>
        <v>0</v>
      </c>
    </row>
    <row r="149" spans="1:12" ht="16" thickBot="1" x14ac:dyDescent="0.4">
      <c r="A149" s="283"/>
      <c r="B149" s="62" t="s">
        <v>148</v>
      </c>
      <c r="C149" s="181">
        <f t="shared" ref="C149" si="42">SUM(C144:C148)</f>
        <v>0</v>
      </c>
      <c r="E149" s="63">
        <f t="shared" ref="E149" si="43">SUM(E144:E148)</f>
        <v>0</v>
      </c>
      <c r="F149" s="64">
        <f>SUM(F144:F148)</f>
        <v>0</v>
      </c>
      <c r="H149" s="65">
        <f>SUM(H144:H148)</f>
        <v>78784</v>
      </c>
      <c r="I149" s="66"/>
      <c r="K149" s="67" t="s">
        <v>148</v>
      </c>
      <c r="L149" s="68">
        <f t="shared" ref="L149" si="44">SUM(L144:L148)</f>
        <v>0</v>
      </c>
    </row>
    <row r="151" spans="1:12" ht="34" customHeight="1" thickBot="1" x14ac:dyDescent="0.5">
      <c r="A151" s="8" t="s">
        <v>174</v>
      </c>
      <c r="B151" s="5"/>
      <c r="C151" s="5"/>
      <c r="D151" s="5"/>
      <c r="E151" s="5"/>
      <c r="F151" s="5"/>
      <c r="G151" s="5"/>
      <c r="H151" s="5"/>
      <c r="I151" s="5"/>
      <c r="J151" s="5"/>
      <c r="K151" s="5"/>
      <c r="L151" s="15"/>
    </row>
    <row r="152" spans="1:12" ht="89.5" customHeight="1" x14ac:dyDescent="0.35">
      <c r="B152" s="289" t="s">
        <v>167</v>
      </c>
      <c r="C152" s="290"/>
      <c r="E152" s="9" t="s">
        <v>132</v>
      </c>
      <c r="F152" s="16"/>
      <c r="H152" s="10" t="s">
        <v>168</v>
      </c>
      <c r="I152" s="17"/>
      <c r="K152" s="279" t="s">
        <v>134</v>
      </c>
      <c r="L152" s="291"/>
    </row>
    <row r="153" spans="1:12" ht="31" x14ac:dyDescent="0.35">
      <c r="B153" s="18"/>
      <c r="C153" s="19"/>
      <c r="E153" s="20"/>
      <c r="F153" s="21"/>
      <c r="H153" s="22"/>
      <c r="I153" s="23"/>
      <c r="K153" s="24"/>
      <c r="L153" s="25" t="s">
        <v>137</v>
      </c>
    </row>
    <row r="154" spans="1:12" ht="46.5" x14ac:dyDescent="0.35">
      <c r="A154" s="281" t="s">
        <v>138</v>
      </c>
      <c r="B154" s="26" t="s">
        <v>109</v>
      </c>
      <c r="C154" s="27" t="s">
        <v>150</v>
      </c>
      <c r="D154" s="28"/>
      <c r="E154" s="29" t="s">
        <v>142</v>
      </c>
      <c r="F154" s="30" t="s">
        <v>143</v>
      </c>
      <c r="G154" s="28"/>
      <c r="H154" s="31" t="s">
        <v>146</v>
      </c>
      <c r="I154" s="32" t="s">
        <v>147</v>
      </c>
      <c r="K154" s="33" t="s">
        <v>109</v>
      </c>
      <c r="L154" s="34" t="s">
        <v>110</v>
      </c>
    </row>
    <row r="155" spans="1:12" x14ac:dyDescent="0.35">
      <c r="A155" s="281"/>
      <c r="B155" s="35" t="str">
        <f>' B_Populations'!$A$9</f>
        <v>&lt;1</v>
      </c>
      <c r="C155" s="36"/>
      <c r="D155" s="37"/>
      <c r="E155" s="38">
        <f>' B_Populations'!B154</f>
        <v>0</v>
      </c>
      <c r="F155" s="39">
        <f>IF(E155=0,0,($C$155/$E$155)*100000)</f>
        <v>0</v>
      </c>
      <c r="G155" s="37"/>
      <c r="H155" s="40">
        <v>3795</v>
      </c>
      <c r="I155" s="41">
        <v>1.3818E-2</v>
      </c>
      <c r="J155" s="37"/>
      <c r="K155" s="42" t="str">
        <f>' B_Populations'!$A$9</f>
        <v>&lt;1</v>
      </c>
      <c r="L155" s="43">
        <f>F155*I155</f>
        <v>0</v>
      </c>
    </row>
    <row r="156" spans="1:12" x14ac:dyDescent="0.35">
      <c r="A156" s="281"/>
      <c r="B156" s="44" t="str">
        <f>' B_Populations'!$A$10</f>
        <v>1-4</v>
      </c>
      <c r="C156" s="186"/>
      <c r="D156" s="37"/>
      <c r="E156" s="38">
        <f>' B_Populations'!B155</f>
        <v>0</v>
      </c>
      <c r="F156" s="39">
        <f>IF(E156=0,0,($C$156/$E$156)*100000)</f>
        <v>0</v>
      </c>
      <c r="G156" s="37"/>
      <c r="H156" s="40">
        <v>15192</v>
      </c>
      <c r="I156" s="41">
        <v>5.5316999999999998E-2</v>
      </c>
      <c r="J156" s="37"/>
      <c r="K156" s="45" t="str">
        <f>' B_Populations'!$A$10</f>
        <v>1-4</v>
      </c>
      <c r="L156" s="43">
        <f>F156*I156</f>
        <v>0</v>
      </c>
    </row>
    <row r="157" spans="1:12" x14ac:dyDescent="0.35">
      <c r="A157" s="281"/>
      <c r="B157" s="35" t="str">
        <f>' B_Populations'!$A$11</f>
        <v>5-9</v>
      </c>
      <c r="C157" s="186"/>
      <c r="D157" s="37"/>
      <c r="E157" s="38">
        <f>' B_Populations'!B156</f>
        <v>0</v>
      </c>
      <c r="F157" s="39">
        <f>IF(E157=0,0,($C$157/$E$157)*100000)</f>
        <v>0</v>
      </c>
      <c r="G157" s="37"/>
      <c r="H157" s="40">
        <v>19920</v>
      </c>
      <c r="I157" s="41">
        <v>7.2533E-2</v>
      </c>
      <c r="J157" s="37"/>
      <c r="K157" s="42" t="str">
        <f>' B_Populations'!$A$11</f>
        <v>5-9</v>
      </c>
      <c r="L157" s="43">
        <f>F157*I157</f>
        <v>0</v>
      </c>
    </row>
    <row r="158" spans="1:12" x14ac:dyDescent="0.35">
      <c r="A158" s="281"/>
      <c r="B158" s="35" t="str">
        <f>' B_Populations'!$A$12</f>
        <v>10-14</v>
      </c>
      <c r="C158" s="186"/>
      <c r="D158" s="37"/>
      <c r="E158" s="38">
        <f>' B_Populations'!B157</f>
        <v>0</v>
      </c>
      <c r="F158" s="39">
        <f>IF(E158=0,0,($C$158/$E$158)*100000)</f>
        <v>0</v>
      </c>
      <c r="G158" s="37"/>
      <c r="H158" s="40">
        <v>20057</v>
      </c>
      <c r="I158" s="41">
        <v>7.3032E-2</v>
      </c>
      <c r="J158" s="37"/>
      <c r="K158" s="42" t="str">
        <f>' B_Populations'!$A$12</f>
        <v>10-14</v>
      </c>
      <c r="L158" s="43">
        <f>F158*I158</f>
        <v>0</v>
      </c>
    </row>
    <row r="159" spans="1:12" x14ac:dyDescent="0.35">
      <c r="A159" s="281"/>
      <c r="B159" s="35" t="str">
        <f>' B_Populations'!$A$13</f>
        <v>15-17</v>
      </c>
      <c r="C159" s="186"/>
      <c r="D159" s="37"/>
      <c r="E159" s="38">
        <f>' B_Populations'!B158</f>
        <v>0</v>
      </c>
      <c r="F159" s="39">
        <f>IF(E159=0,0,($C$159/$E$159)*100000)</f>
        <v>0</v>
      </c>
      <c r="G159" s="37"/>
      <c r="H159" s="40">
        <v>19820</v>
      </c>
      <c r="I159" s="41">
        <v>7.2168999999999997E-2</v>
      </c>
      <c r="J159" s="37"/>
      <c r="K159" s="42" t="str">
        <f>' B_Populations'!$A$13</f>
        <v>15-17</v>
      </c>
      <c r="L159" s="43">
        <f>F159*I159</f>
        <v>0</v>
      </c>
    </row>
    <row r="160" spans="1:12" x14ac:dyDescent="0.35">
      <c r="A160" s="281"/>
      <c r="B160" s="18" t="s">
        <v>148</v>
      </c>
      <c r="C160" s="178">
        <f t="shared" ref="C160" si="45">SUM(C155:C159)</f>
        <v>0</v>
      </c>
      <c r="E160" s="46">
        <f t="shared" ref="E160" si="46">SUM(E155:E159)</f>
        <v>0</v>
      </c>
      <c r="F160" s="57">
        <f t="shared" ref="F160" si="47">SUM(F155:F159)</f>
        <v>0</v>
      </c>
      <c r="H160" s="47">
        <f>SUM(H155:H159)</f>
        <v>78784</v>
      </c>
      <c r="I160" s="48"/>
      <c r="K160" s="49" t="s">
        <v>148</v>
      </c>
      <c r="L160" s="50">
        <f t="shared" ref="L160" si="48">SUM(L155:L159)</f>
        <v>0</v>
      </c>
    </row>
    <row r="161" spans="1:12" ht="18.5" x14ac:dyDescent="0.45">
      <c r="A161" s="139"/>
      <c r="B161" s="51"/>
      <c r="C161" s="52"/>
      <c r="E161" s="20"/>
      <c r="F161" s="21"/>
      <c r="H161" s="22"/>
      <c r="I161" s="23"/>
      <c r="K161" s="24"/>
      <c r="L161" s="25"/>
    </row>
    <row r="162" spans="1:12" ht="32" x14ac:dyDescent="0.45">
      <c r="A162" s="139"/>
      <c r="B162" s="53"/>
      <c r="C162" s="54"/>
      <c r="E162" s="20"/>
      <c r="F162" s="21"/>
      <c r="H162" s="22"/>
      <c r="I162" s="23"/>
      <c r="K162" s="24"/>
      <c r="L162" s="25" t="s">
        <v>137</v>
      </c>
    </row>
    <row r="163" spans="1:12" ht="46.5" x14ac:dyDescent="0.35">
      <c r="A163" s="282" t="s">
        <v>149</v>
      </c>
      <c r="B163" s="26" t="s">
        <v>109</v>
      </c>
      <c r="C163" s="27" t="s">
        <v>160</v>
      </c>
      <c r="D163" s="28"/>
      <c r="E163" s="29" t="s">
        <v>142</v>
      </c>
      <c r="F163" s="30" t="s">
        <v>143</v>
      </c>
      <c r="G163" s="28"/>
      <c r="H163" s="55" t="s">
        <v>146</v>
      </c>
      <c r="I163" s="56" t="s">
        <v>147</v>
      </c>
      <c r="K163" s="33" t="s">
        <v>109</v>
      </c>
      <c r="L163" s="34" t="s">
        <v>110</v>
      </c>
    </row>
    <row r="164" spans="1:12" x14ac:dyDescent="0.35">
      <c r="A164" s="282"/>
      <c r="B164" s="35" t="str">
        <f>' B_Populations'!$A$9</f>
        <v>&lt;1</v>
      </c>
      <c r="C164" s="36"/>
      <c r="D164" s="37"/>
      <c r="E164" s="38">
        <f>' B_Populations'!B154</f>
        <v>0</v>
      </c>
      <c r="F164" s="39">
        <f>IF(E164=0,0,($C$164/$E$164)*100000)</f>
        <v>0</v>
      </c>
      <c r="G164" s="37"/>
      <c r="H164" s="40">
        <v>3795</v>
      </c>
      <c r="I164" s="41">
        <v>1.3818E-2</v>
      </c>
      <c r="K164" s="42" t="str">
        <f>' B_Populations'!$A$9</f>
        <v>&lt;1</v>
      </c>
      <c r="L164" s="43">
        <f>F164*I164</f>
        <v>0</v>
      </c>
    </row>
    <row r="165" spans="1:12" x14ac:dyDescent="0.35">
      <c r="A165" s="282"/>
      <c r="B165" s="44" t="str">
        <f>' B_Populations'!$A$10</f>
        <v>1-4</v>
      </c>
      <c r="C165" s="186"/>
      <c r="D165" s="37"/>
      <c r="E165" s="38">
        <f>' B_Populations'!B155</f>
        <v>0</v>
      </c>
      <c r="F165" s="39">
        <f>IF(E165=0,0,($C$165/$E$165)*100000)</f>
        <v>0</v>
      </c>
      <c r="G165" s="37"/>
      <c r="H165" s="40">
        <v>15192</v>
      </c>
      <c r="I165" s="41">
        <v>5.5316999999999998E-2</v>
      </c>
      <c r="K165" s="45" t="str">
        <f>' B_Populations'!$A$10</f>
        <v>1-4</v>
      </c>
      <c r="L165" s="43">
        <f>F165*I165</f>
        <v>0</v>
      </c>
    </row>
    <row r="166" spans="1:12" x14ac:dyDescent="0.35">
      <c r="A166" s="282"/>
      <c r="B166" s="35" t="str">
        <f>' B_Populations'!$A$11</f>
        <v>5-9</v>
      </c>
      <c r="C166" s="186"/>
      <c r="D166" s="37"/>
      <c r="E166" s="38">
        <f>' B_Populations'!B156</f>
        <v>0</v>
      </c>
      <c r="F166" s="39">
        <f>IF(E166=0,0,($C$166/$E$166)*100000)</f>
        <v>0</v>
      </c>
      <c r="G166" s="37"/>
      <c r="H166" s="40">
        <v>19920</v>
      </c>
      <c r="I166" s="41">
        <v>7.2533E-2</v>
      </c>
      <c r="K166" s="42" t="str">
        <f>' B_Populations'!$A$11</f>
        <v>5-9</v>
      </c>
      <c r="L166" s="43">
        <f>F166*I166</f>
        <v>0</v>
      </c>
    </row>
    <row r="167" spans="1:12" x14ac:dyDescent="0.35">
      <c r="A167" s="282"/>
      <c r="B167" s="35" t="str">
        <f>' B_Populations'!$A$12</f>
        <v>10-14</v>
      </c>
      <c r="C167" s="186"/>
      <c r="D167" s="37"/>
      <c r="E167" s="38">
        <f>' B_Populations'!B157</f>
        <v>0</v>
      </c>
      <c r="F167" s="39">
        <f>IF(E167=0,0,($C$167/$E$167)*100000)</f>
        <v>0</v>
      </c>
      <c r="G167" s="37"/>
      <c r="H167" s="40">
        <v>20057</v>
      </c>
      <c r="I167" s="41">
        <v>7.3032E-2</v>
      </c>
      <c r="K167" s="42" t="str">
        <f>' B_Populations'!$A$12</f>
        <v>10-14</v>
      </c>
      <c r="L167" s="43">
        <f>F167*I167</f>
        <v>0</v>
      </c>
    </row>
    <row r="168" spans="1:12" x14ac:dyDescent="0.35">
      <c r="A168" s="282"/>
      <c r="B168" s="35" t="str">
        <f>' B_Populations'!$A$13</f>
        <v>15-17</v>
      </c>
      <c r="C168" s="186"/>
      <c r="D168" s="37"/>
      <c r="E168" s="38">
        <f>' B_Populations'!B158</f>
        <v>0</v>
      </c>
      <c r="F168" s="39">
        <f>IF(E168=0,0,($C$168/$E$168)*100000)</f>
        <v>0</v>
      </c>
      <c r="G168" s="37"/>
      <c r="H168" s="40">
        <v>19820</v>
      </c>
      <c r="I168" s="41">
        <v>7.2168999999999997E-2</v>
      </c>
      <c r="K168" s="42" t="str">
        <f>' B_Populations'!$A$13</f>
        <v>15-17</v>
      </c>
      <c r="L168" s="43">
        <f>F168*I168</f>
        <v>0</v>
      </c>
    </row>
    <row r="169" spans="1:12" x14ac:dyDescent="0.35">
      <c r="A169" s="282"/>
      <c r="B169" s="53" t="s">
        <v>148</v>
      </c>
      <c r="C169" s="179">
        <f t="shared" ref="C169" si="49">SUM(C164:C168)</f>
        <v>0</v>
      </c>
      <c r="E169" s="46">
        <f t="shared" ref="E169" si="50">SUM(E164:E168)</f>
        <v>0</v>
      </c>
      <c r="F169" s="57">
        <f t="shared" ref="F169" si="51">SUM(F164:F168)</f>
        <v>0</v>
      </c>
      <c r="H169" s="58">
        <f>SUM(H164:H168)</f>
        <v>78784</v>
      </c>
      <c r="I169" s="59"/>
      <c r="K169" s="49" t="s">
        <v>148</v>
      </c>
      <c r="L169" s="50">
        <f t="shared" ref="L169" si="52">SUM(L164:L168)</f>
        <v>0</v>
      </c>
    </row>
    <row r="170" spans="1:12" ht="18.5" x14ac:dyDescent="0.45">
      <c r="A170" s="139"/>
      <c r="B170" s="51"/>
      <c r="C170" s="52"/>
      <c r="E170" s="20"/>
      <c r="F170" s="21"/>
      <c r="H170" s="22"/>
      <c r="I170" s="23"/>
      <c r="K170" s="24"/>
      <c r="L170" s="25"/>
    </row>
    <row r="171" spans="1:12" ht="32" x14ac:dyDescent="0.45">
      <c r="A171" s="139"/>
      <c r="B171" s="60"/>
      <c r="C171" s="61"/>
      <c r="E171" s="20"/>
      <c r="F171" s="21"/>
      <c r="H171" s="22"/>
      <c r="I171" s="23"/>
      <c r="K171" s="24"/>
      <c r="L171" s="25" t="s">
        <v>137</v>
      </c>
    </row>
    <row r="172" spans="1:12" ht="46.5" x14ac:dyDescent="0.35">
      <c r="A172" s="283" t="s">
        <v>153</v>
      </c>
      <c r="B172" s="26" t="s">
        <v>109</v>
      </c>
      <c r="C172" s="27" t="s">
        <v>154</v>
      </c>
      <c r="D172" s="28"/>
      <c r="E172" s="29" t="s">
        <v>142</v>
      </c>
      <c r="F172" s="30" t="s">
        <v>143</v>
      </c>
      <c r="G172" s="28"/>
      <c r="H172" s="55" t="s">
        <v>146</v>
      </c>
      <c r="I172" s="56" t="s">
        <v>147</v>
      </c>
      <c r="K172" s="33" t="s">
        <v>109</v>
      </c>
      <c r="L172" s="34" t="s">
        <v>110</v>
      </c>
    </row>
    <row r="173" spans="1:12" x14ac:dyDescent="0.35">
      <c r="A173" s="283"/>
      <c r="B173" s="35" t="str">
        <f>' B_Populations'!$A$9</f>
        <v>&lt;1</v>
      </c>
      <c r="C173" s="36"/>
      <c r="D173" s="37"/>
      <c r="E173" s="38">
        <f>' B_Populations'!B154</f>
        <v>0</v>
      </c>
      <c r="F173" s="39">
        <f>IF(E173=0,0,($C$173/$E$173)*100000)</f>
        <v>0</v>
      </c>
      <c r="G173" s="37"/>
      <c r="H173" s="40">
        <v>3795</v>
      </c>
      <c r="I173" s="41">
        <v>1.3818E-2</v>
      </c>
      <c r="K173" s="42" t="str">
        <f>' B_Populations'!$A$9</f>
        <v>&lt;1</v>
      </c>
      <c r="L173" s="43">
        <f>F173*I173</f>
        <v>0</v>
      </c>
    </row>
    <row r="174" spans="1:12" x14ac:dyDescent="0.35">
      <c r="A174" s="283"/>
      <c r="B174" s="44" t="str">
        <f>' B_Populations'!$A$10</f>
        <v>1-4</v>
      </c>
      <c r="C174" s="186"/>
      <c r="D174" s="37"/>
      <c r="E174" s="38">
        <f>' B_Populations'!B155</f>
        <v>0</v>
      </c>
      <c r="F174" s="39">
        <f>IF(E174=0,0,($C$174/$E$174)*100000)</f>
        <v>0</v>
      </c>
      <c r="G174" s="37"/>
      <c r="H174" s="40">
        <v>15192</v>
      </c>
      <c r="I174" s="41">
        <v>5.5316999999999998E-2</v>
      </c>
      <c r="K174" s="45" t="str">
        <f>' B_Populations'!$A$10</f>
        <v>1-4</v>
      </c>
      <c r="L174" s="43">
        <f>F174*I174</f>
        <v>0</v>
      </c>
    </row>
    <row r="175" spans="1:12" x14ac:dyDescent="0.35">
      <c r="A175" s="283"/>
      <c r="B175" s="35" t="str">
        <f>' B_Populations'!$A$11</f>
        <v>5-9</v>
      </c>
      <c r="C175" s="186"/>
      <c r="D175" s="37"/>
      <c r="E175" s="38">
        <f>' B_Populations'!B156</f>
        <v>0</v>
      </c>
      <c r="F175" s="39">
        <f>IF(E175=0,0,($C$175/$E$175)*100000)</f>
        <v>0</v>
      </c>
      <c r="G175" s="37"/>
      <c r="H175" s="40">
        <v>19920</v>
      </c>
      <c r="I175" s="41">
        <v>7.2533E-2</v>
      </c>
      <c r="K175" s="42" t="str">
        <f>' B_Populations'!$A$11</f>
        <v>5-9</v>
      </c>
      <c r="L175" s="43">
        <f>F175*I175</f>
        <v>0</v>
      </c>
    </row>
    <row r="176" spans="1:12" x14ac:dyDescent="0.35">
      <c r="A176" s="283"/>
      <c r="B176" s="35" t="str">
        <f>' B_Populations'!$A$12</f>
        <v>10-14</v>
      </c>
      <c r="C176" s="186"/>
      <c r="D176" s="37"/>
      <c r="E176" s="38">
        <f>' B_Populations'!B157</f>
        <v>0</v>
      </c>
      <c r="F176" s="39">
        <f>IF(E176=0,0,($C$176/$E$176)*100000)</f>
        <v>0</v>
      </c>
      <c r="G176" s="37"/>
      <c r="H176" s="40">
        <v>20057</v>
      </c>
      <c r="I176" s="41">
        <v>7.3032E-2</v>
      </c>
      <c r="K176" s="42" t="str">
        <f>' B_Populations'!$A$12</f>
        <v>10-14</v>
      </c>
      <c r="L176" s="43">
        <f>F176*I176</f>
        <v>0</v>
      </c>
    </row>
    <row r="177" spans="1:12" x14ac:dyDescent="0.35">
      <c r="A177" s="283"/>
      <c r="B177" s="35" t="str">
        <f>' B_Populations'!$A$13</f>
        <v>15-17</v>
      </c>
      <c r="C177" s="186"/>
      <c r="D177" s="37"/>
      <c r="E177" s="38">
        <f>' B_Populations'!B158</f>
        <v>0</v>
      </c>
      <c r="F177" s="39">
        <f>IF(E177=0,0,($C$177/$E$177)*100000)</f>
        <v>0</v>
      </c>
      <c r="G177" s="37"/>
      <c r="H177" s="40">
        <v>19820</v>
      </c>
      <c r="I177" s="41">
        <v>7.2168999999999997E-2</v>
      </c>
      <c r="K177" s="42" t="str">
        <f>' B_Populations'!$A$13</f>
        <v>15-17</v>
      </c>
      <c r="L177" s="43">
        <f>F177*I177</f>
        <v>0</v>
      </c>
    </row>
    <row r="178" spans="1:12" ht="16" thickBot="1" x14ac:dyDescent="0.4">
      <c r="A178" s="283"/>
      <c r="B178" s="62" t="s">
        <v>148</v>
      </c>
      <c r="C178" s="181">
        <f t="shared" ref="C178" si="53">SUM(C173:C177)</f>
        <v>0</v>
      </c>
      <c r="E178" s="63">
        <f t="shared" ref="E178" si="54">SUM(E173:E177)</f>
        <v>0</v>
      </c>
      <c r="F178" s="64">
        <f t="shared" ref="F178" si="55">SUM(F173:F177)</f>
        <v>0</v>
      </c>
      <c r="H178" s="65">
        <f>SUM(H173:H177)</f>
        <v>78784</v>
      </c>
      <c r="I178" s="66"/>
      <c r="K178" s="67" t="s">
        <v>148</v>
      </c>
      <c r="L178" s="68">
        <f t="shared" ref="L178" si="56">SUM(L173:L177)</f>
        <v>0</v>
      </c>
    </row>
  </sheetData>
  <mergeCells count="31">
    <mergeCell ref="B65:C65"/>
    <mergeCell ref="K65:L65"/>
    <mergeCell ref="B7:C7"/>
    <mergeCell ref="K7:L7"/>
    <mergeCell ref="P6:R6"/>
    <mergeCell ref="B36:C36"/>
    <mergeCell ref="K36:L36"/>
    <mergeCell ref="B94:C94"/>
    <mergeCell ref="K94:L94"/>
    <mergeCell ref="B123:C123"/>
    <mergeCell ref="K123:L123"/>
    <mergeCell ref="B152:C152"/>
    <mergeCell ref="K152:L152"/>
    <mergeCell ref="A9:A15"/>
    <mergeCell ref="A18:A24"/>
    <mergeCell ref="A27:A33"/>
    <mergeCell ref="A38:A44"/>
    <mergeCell ref="A47:A53"/>
    <mergeCell ref="A56:A62"/>
    <mergeCell ref="A67:A73"/>
    <mergeCell ref="A76:A82"/>
    <mergeCell ref="A85:A91"/>
    <mergeCell ref="A96:A102"/>
    <mergeCell ref="A154:A160"/>
    <mergeCell ref="A163:A169"/>
    <mergeCell ref="A172:A178"/>
    <mergeCell ref="A105:A111"/>
    <mergeCell ref="A114:A120"/>
    <mergeCell ref="A125:A131"/>
    <mergeCell ref="A134:A140"/>
    <mergeCell ref="A143:A149"/>
  </mergeCells>
  <phoneticPr fontId="5" type="noConversion"/>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14:D36"/>
  <sheetViews>
    <sheetView workbookViewId="0">
      <selection activeCell="C16" sqref="C16"/>
    </sheetView>
  </sheetViews>
  <sheetFormatPr defaultRowHeight="12.5" x14ac:dyDescent="0.25"/>
  <cols>
    <col min="1" max="1" width="26.26953125" customWidth="1"/>
    <col min="2" max="2" width="27.1796875" customWidth="1"/>
    <col min="3" max="3" width="24.81640625" customWidth="1"/>
    <col min="4" max="4" width="21.7265625" customWidth="1"/>
  </cols>
  <sheetData>
    <row r="14" spans="1:4" ht="33.65" customHeight="1" x14ac:dyDescent="0.35">
      <c r="A14" s="6"/>
      <c r="B14" s="293" t="s">
        <v>175</v>
      </c>
      <c r="C14" s="293"/>
      <c r="D14" s="293"/>
    </row>
    <row r="15" spans="1:4" ht="15.5" x14ac:dyDescent="0.35">
      <c r="A15" s="187" t="s">
        <v>176</v>
      </c>
      <c r="B15" s="188" t="s">
        <v>163</v>
      </c>
      <c r="C15" s="188" t="s">
        <v>149</v>
      </c>
      <c r="D15" s="188" t="s">
        <v>153</v>
      </c>
    </row>
    <row r="16" spans="1:4" ht="15.5" x14ac:dyDescent="0.35">
      <c r="A16" s="189" t="str">
        <f>' B_Populations'!A9</f>
        <v>&lt;1</v>
      </c>
      <c r="B16" s="190"/>
      <c r="C16" s="190"/>
      <c r="D16" s="190"/>
    </row>
    <row r="17" spans="1:4" ht="15.5" x14ac:dyDescent="0.35">
      <c r="A17" s="189" t="str">
        <f>' B_Populations'!A10</f>
        <v>1-4</v>
      </c>
      <c r="B17" s="190"/>
      <c r="C17" s="190"/>
      <c r="D17" s="190"/>
    </row>
    <row r="18" spans="1:4" ht="15.5" x14ac:dyDescent="0.35">
      <c r="A18" s="189" t="str">
        <f>' B_Populations'!A11</f>
        <v>5-9</v>
      </c>
      <c r="B18" s="190"/>
      <c r="C18" s="190"/>
      <c r="D18" s="190"/>
    </row>
    <row r="19" spans="1:4" ht="15.5" x14ac:dyDescent="0.35">
      <c r="A19" s="189" t="str">
        <f>' B_Populations'!A12</f>
        <v>10-14</v>
      </c>
      <c r="B19" s="190"/>
      <c r="C19" s="190"/>
      <c r="D19" s="190"/>
    </row>
    <row r="20" spans="1:4" ht="15.5" x14ac:dyDescent="0.35">
      <c r="A20" s="189" t="str">
        <f>' B_Populations'!A13</f>
        <v>15-17</v>
      </c>
      <c r="B20" s="190"/>
      <c r="C20" s="190"/>
      <c r="D20" s="190"/>
    </row>
    <row r="26" spans="1:4" ht="47.15" customHeight="1" x14ac:dyDescent="0.35">
      <c r="A26" s="188" t="s">
        <v>177</v>
      </c>
      <c r="B26" s="293" t="s">
        <v>178</v>
      </c>
      <c r="C26" s="293"/>
    </row>
    <row r="27" spans="1:4" ht="15.5" x14ac:dyDescent="0.35">
      <c r="A27" s="187" t="s">
        <v>179</v>
      </c>
      <c r="B27" s="188" t="s">
        <v>111</v>
      </c>
      <c r="C27" s="188" t="s">
        <v>112</v>
      </c>
    </row>
    <row r="28" spans="1:4" ht="15.5" x14ac:dyDescent="0.35">
      <c r="A28" s="191" t="str">
        <f>A16</f>
        <v>&lt;1</v>
      </c>
      <c r="B28" s="192"/>
      <c r="C28" s="192"/>
    </row>
    <row r="29" spans="1:4" ht="15.5" x14ac:dyDescent="0.35">
      <c r="A29" s="191" t="str">
        <f t="shared" ref="A29:A32" si="0">A17</f>
        <v>1-4</v>
      </c>
      <c r="B29" s="192"/>
      <c r="C29" s="192"/>
    </row>
    <row r="30" spans="1:4" ht="15.5" x14ac:dyDescent="0.35">
      <c r="A30" s="191" t="str">
        <f t="shared" si="0"/>
        <v>5-9</v>
      </c>
      <c r="B30" s="192"/>
      <c r="C30" s="192"/>
    </row>
    <row r="31" spans="1:4" ht="15.5" x14ac:dyDescent="0.35">
      <c r="A31" s="191" t="str">
        <f t="shared" si="0"/>
        <v>10-14</v>
      </c>
      <c r="B31" s="192"/>
      <c r="C31" s="192"/>
    </row>
    <row r="32" spans="1:4" ht="15.5" x14ac:dyDescent="0.35">
      <c r="A32" s="191" t="str">
        <f t="shared" si="0"/>
        <v>15-17</v>
      </c>
      <c r="B32" s="192"/>
      <c r="C32" s="192"/>
    </row>
    <row r="33" spans="1:3" ht="13" x14ac:dyDescent="0.3">
      <c r="A33" s="4"/>
      <c r="B33" s="4"/>
      <c r="C33" s="4"/>
    </row>
    <row r="34" spans="1:3" ht="13" x14ac:dyDescent="0.3">
      <c r="A34" s="4"/>
      <c r="B34" s="4"/>
      <c r="C34" s="4"/>
    </row>
    <row r="35" spans="1:3" ht="13" x14ac:dyDescent="0.3">
      <c r="A35" s="4"/>
      <c r="B35" s="4"/>
      <c r="C35" s="4"/>
    </row>
    <row r="36" spans="1:3" ht="13" x14ac:dyDescent="0.3">
      <c r="A36" s="4"/>
      <c r="B36" s="4"/>
      <c r="C36" s="4"/>
    </row>
  </sheetData>
  <mergeCells count="2">
    <mergeCell ref="B26:C26"/>
    <mergeCell ref="B14:D14"/>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4:F34"/>
  <sheetViews>
    <sheetView workbookViewId="0">
      <selection activeCell="I10" sqref="I10"/>
    </sheetView>
  </sheetViews>
  <sheetFormatPr defaultRowHeight="12.5" x14ac:dyDescent="0.25"/>
  <cols>
    <col min="1" max="1" width="22" customWidth="1"/>
    <col min="2" max="2" width="27.81640625" customWidth="1"/>
    <col min="3" max="3" width="28.453125" customWidth="1"/>
    <col min="4" max="4" width="21.453125" customWidth="1"/>
  </cols>
  <sheetData>
    <row r="14" spans="5:6" ht="3.65" customHeight="1" x14ac:dyDescent="0.25"/>
    <row r="15" spans="5:6" ht="37.5" customHeight="1" x14ac:dyDescent="0.35">
      <c r="E15" s="6"/>
      <c r="F15" s="6"/>
    </row>
    <row r="16" spans="5:6" ht="25" customHeight="1" x14ac:dyDescent="0.35">
      <c r="E16" s="6"/>
      <c r="F16" s="6"/>
    </row>
    <row r="17" spans="1:6" ht="62.15" customHeight="1" x14ac:dyDescent="0.35">
      <c r="A17" s="6"/>
      <c r="B17" s="294" t="s">
        <v>180</v>
      </c>
      <c r="C17" s="295"/>
      <c r="D17" s="296"/>
      <c r="E17" s="6"/>
      <c r="F17" s="6"/>
    </row>
    <row r="18" spans="1:6" ht="15.5" x14ac:dyDescent="0.35">
      <c r="A18" s="187" t="s">
        <v>181</v>
      </c>
      <c r="B18" s="188" t="s">
        <v>163</v>
      </c>
      <c r="C18" s="188" t="s">
        <v>149</v>
      </c>
      <c r="D18" s="188" t="s">
        <v>153</v>
      </c>
      <c r="E18" s="6"/>
      <c r="F18" s="6"/>
    </row>
    <row r="19" spans="1:6" ht="15.5" x14ac:dyDescent="0.35">
      <c r="A19" s="189" t="s">
        <v>182</v>
      </c>
      <c r="B19" s="190"/>
      <c r="C19" s="190"/>
      <c r="D19" s="190"/>
      <c r="E19" s="6"/>
      <c r="F19" s="6"/>
    </row>
    <row r="20" spans="1:6" ht="15.5" x14ac:dyDescent="0.35">
      <c r="A20" s="193" t="s">
        <v>183</v>
      </c>
      <c r="B20" s="190"/>
      <c r="C20" s="190"/>
      <c r="D20" s="190"/>
      <c r="E20" s="6"/>
      <c r="F20" s="6"/>
    </row>
    <row r="21" spans="1:6" ht="15.5" x14ac:dyDescent="0.35">
      <c r="A21" s="193" t="s">
        <v>184</v>
      </c>
      <c r="B21" s="190"/>
      <c r="C21" s="190"/>
      <c r="D21" s="190"/>
      <c r="E21" s="6"/>
      <c r="F21" s="6"/>
    </row>
    <row r="22" spans="1:6" ht="15.5" x14ac:dyDescent="0.35">
      <c r="A22" s="193" t="s">
        <v>185</v>
      </c>
      <c r="B22" s="190"/>
      <c r="C22" s="190"/>
      <c r="D22" s="190"/>
      <c r="E22" s="6"/>
      <c r="F22" s="6"/>
    </row>
    <row r="23" spans="1:6" ht="15.5" x14ac:dyDescent="0.35">
      <c r="A23" s="189" t="s">
        <v>186</v>
      </c>
      <c r="B23" s="190"/>
      <c r="C23" s="190"/>
      <c r="D23" s="190"/>
      <c r="E23" s="6"/>
      <c r="F23" s="6"/>
    </row>
    <row r="24" spans="1:6" ht="15.5" x14ac:dyDescent="0.35">
      <c r="A24" s="6"/>
      <c r="B24" s="6"/>
      <c r="C24" s="6"/>
      <c r="D24" s="6"/>
      <c r="E24" s="6"/>
      <c r="F24" s="6"/>
    </row>
    <row r="25" spans="1:6" ht="15.5" x14ac:dyDescent="0.35">
      <c r="A25" s="6"/>
      <c r="B25" s="6"/>
      <c r="C25" s="6"/>
      <c r="D25" s="6"/>
      <c r="E25" s="6"/>
      <c r="F25" s="6"/>
    </row>
    <row r="26" spans="1:6" ht="31" x14ac:dyDescent="0.35">
      <c r="A26" s="187" t="s">
        <v>187</v>
      </c>
      <c r="B26" s="187" t="s">
        <v>188</v>
      </c>
      <c r="C26" s="7"/>
      <c r="D26" s="6"/>
      <c r="E26" s="6"/>
      <c r="F26" s="6"/>
    </row>
    <row r="27" spans="1:6" ht="15.5" x14ac:dyDescent="0.35">
      <c r="A27" s="191" t="str">
        <f>A19</f>
        <v>Group 1</v>
      </c>
      <c r="B27" s="194"/>
      <c r="C27" s="6"/>
      <c r="D27" s="6"/>
      <c r="E27" s="6"/>
      <c r="F27" s="6"/>
    </row>
    <row r="28" spans="1:6" ht="15.5" x14ac:dyDescent="0.35">
      <c r="A28" s="191" t="str">
        <f>A20</f>
        <v>Group 2</v>
      </c>
      <c r="B28" s="194"/>
      <c r="C28" s="6"/>
      <c r="D28" s="6"/>
      <c r="E28" s="6"/>
      <c r="F28" s="6"/>
    </row>
    <row r="29" spans="1:6" ht="15.5" x14ac:dyDescent="0.35">
      <c r="A29" s="191" t="str">
        <f>A21</f>
        <v>Group 3</v>
      </c>
      <c r="B29" s="194"/>
      <c r="C29" s="6"/>
      <c r="D29" s="6"/>
      <c r="E29" s="6"/>
      <c r="F29" s="6"/>
    </row>
    <row r="30" spans="1:6" ht="15.5" x14ac:dyDescent="0.35">
      <c r="A30" s="191" t="str">
        <f>A22</f>
        <v>Group 4</v>
      </c>
      <c r="B30" s="194"/>
      <c r="C30" s="6"/>
      <c r="D30" s="6"/>
      <c r="E30" s="6"/>
      <c r="F30" s="6"/>
    </row>
    <row r="31" spans="1:6" ht="15.5" x14ac:dyDescent="0.35">
      <c r="A31" s="191" t="str">
        <f>A23</f>
        <v>Group 5</v>
      </c>
      <c r="B31" s="194"/>
      <c r="C31" s="6"/>
      <c r="D31" s="6"/>
      <c r="E31" s="6"/>
      <c r="F31" s="6"/>
    </row>
    <row r="32" spans="1:6" ht="15.5" x14ac:dyDescent="0.35">
      <c r="A32" s="6"/>
      <c r="B32" s="6"/>
      <c r="C32" s="6"/>
      <c r="D32" s="6"/>
      <c r="E32" s="6"/>
      <c r="F32" s="6"/>
    </row>
    <row r="33" spans="1:6" ht="15.5" x14ac:dyDescent="0.35">
      <c r="A33" s="6"/>
      <c r="B33" s="6"/>
      <c r="C33" s="6"/>
      <c r="D33" s="6"/>
      <c r="E33" s="6"/>
      <c r="F33" s="6"/>
    </row>
    <row r="34" spans="1:6" ht="15.5" x14ac:dyDescent="0.35">
      <c r="A34" s="6"/>
      <c r="B34" s="6"/>
      <c r="C34" s="6"/>
      <c r="D34" s="6"/>
      <c r="E34" s="6"/>
      <c r="F34" s="6"/>
    </row>
  </sheetData>
  <mergeCells count="1">
    <mergeCell ref="B17:D1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110AA-237B-45F7-85AC-B254FD018CC3}">
  <dimension ref="A1:Z70"/>
  <sheetViews>
    <sheetView tabSelected="1" zoomScale="80" zoomScaleNormal="80" workbookViewId="0">
      <selection activeCell="D40" sqref="D40"/>
    </sheetView>
  </sheetViews>
  <sheetFormatPr defaultRowHeight="12.5" x14ac:dyDescent="0.25"/>
  <cols>
    <col min="1" max="1" width="10.26953125" style="1" customWidth="1"/>
    <col min="2" max="2" width="8.7265625" style="1"/>
    <col min="3" max="3" width="13.54296875" style="1" customWidth="1"/>
    <col min="4" max="4" width="8.7265625" style="1" customWidth="1"/>
    <col min="5" max="5" width="10.6328125" style="1" customWidth="1"/>
    <col min="6" max="6" width="15.36328125" style="1" customWidth="1"/>
    <col min="7" max="7" width="12.7265625" style="1" customWidth="1"/>
    <col min="8" max="21" width="8.7265625" style="1"/>
    <col min="22" max="22" width="12.7265625" style="1" customWidth="1"/>
    <col min="23" max="23" width="28.54296875" style="235" customWidth="1"/>
    <col min="24" max="26" width="17.6328125" style="235" customWidth="1"/>
    <col min="27" max="16384" width="8.7265625" style="1"/>
  </cols>
  <sheetData>
    <row r="1" spans="1:26" s="209" customFormat="1" ht="20" x14ac:dyDescent="0.4">
      <c r="A1" s="1"/>
      <c r="B1" s="1"/>
      <c r="C1" s="1"/>
      <c r="D1" s="1"/>
      <c r="E1" s="1"/>
      <c r="F1" s="1"/>
      <c r="G1" s="1"/>
      <c r="H1" s="1"/>
      <c r="I1" s="1"/>
      <c r="J1" s="1"/>
      <c r="K1" s="1"/>
      <c r="L1" s="1"/>
      <c r="M1" s="1"/>
      <c r="N1" s="1"/>
      <c r="O1" s="1"/>
      <c r="P1" s="1"/>
      <c r="Q1" s="1"/>
      <c r="R1" s="1"/>
      <c r="S1" s="1"/>
      <c r="W1" s="258"/>
      <c r="X1" s="258"/>
      <c r="Y1" s="258"/>
      <c r="Z1" s="258"/>
    </row>
    <row r="11" spans="1:26" ht="31" customHeight="1" x14ac:dyDescent="0.25"/>
    <row r="12" spans="1:26" ht="18.5" x14ac:dyDescent="0.45">
      <c r="W12" s="259" t="s">
        <v>239</v>
      </c>
      <c r="X12" s="297" t="s">
        <v>166</v>
      </c>
      <c r="Y12" s="297"/>
      <c r="Z12" s="297"/>
    </row>
    <row r="13" spans="1:26" ht="15.5" x14ac:dyDescent="0.35">
      <c r="W13" s="185" t="s">
        <v>238</v>
      </c>
      <c r="X13" s="185" t="s">
        <v>163</v>
      </c>
      <c r="Y13" s="185" t="s">
        <v>149</v>
      </c>
      <c r="Z13" s="185" t="s">
        <v>153</v>
      </c>
    </row>
    <row r="14" spans="1:26" ht="15.5" x14ac:dyDescent="0.35">
      <c r="W14" s="260" t="str">
        <f>'I_Figure 1 Mechanisms'!O8</f>
        <v>Mechanism 1</v>
      </c>
      <c r="X14" s="261">
        <f>'I_Figure 1 Mechanisms'!L15</f>
        <v>0</v>
      </c>
      <c r="Y14" s="261">
        <f>'I_Figure 1 Mechanisms'!L24</f>
        <v>0</v>
      </c>
      <c r="Z14" s="261">
        <f>'I_Figure 1 Mechanisms'!L33</f>
        <v>0</v>
      </c>
    </row>
    <row r="15" spans="1:26" ht="15.5" x14ac:dyDescent="0.35">
      <c r="W15" s="260" t="str">
        <f>'I_Figure 1 Mechanisms'!O9</f>
        <v>Mechanism 2</v>
      </c>
      <c r="X15" s="261">
        <f>'I_Figure 1 Mechanisms'!L44</f>
        <v>0</v>
      </c>
      <c r="Y15" s="261">
        <f>'I_Figure 1 Mechanisms'!L53</f>
        <v>0</v>
      </c>
      <c r="Z15" s="261">
        <f>'I_Figure 1 Mechanisms'!L62</f>
        <v>0</v>
      </c>
    </row>
    <row r="16" spans="1:26" ht="15.5" x14ac:dyDescent="0.35">
      <c r="W16" s="260" t="str">
        <f>'I_Figure 1 Mechanisms'!O10</f>
        <v>Mechanism 3</v>
      </c>
      <c r="X16" s="261">
        <f>'I_Figure 1 Mechanisms'!L73</f>
        <v>0</v>
      </c>
      <c r="Y16" s="261">
        <f>'I_Figure 1 Mechanisms'!L82</f>
        <v>0</v>
      </c>
      <c r="Z16" s="261">
        <f>'I_Figure 1 Mechanisms'!L91</f>
        <v>0</v>
      </c>
    </row>
    <row r="17" spans="1:26" ht="15.5" x14ac:dyDescent="0.35">
      <c r="W17" s="260" t="str">
        <f>'I_Figure 1 Mechanisms'!O11</f>
        <v>Mechanism 4</v>
      </c>
      <c r="X17" s="261">
        <f>'I_Figure 1 Mechanisms'!L102</f>
        <v>0</v>
      </c>
      <c r="Y17" s="261">
        <f>'I_Figure 1 Mechanisms'!L111</f>
        <v>0</v>
      </c>
      <c r="Z17" s="261">
        <f>'I_Figure 1 Mechanisms'!L120</f>
        <v>0</v>
      </c>
    </row>
    <row r="18" spans="1:26" ht="15.5" x14ac:dyDescent="0.35">
      <c r="W18" s="260" t="str">
        <f>'I_Figure 1 Mechanisms'!O12</f>
        <v>Mechanism 5</v>
      </c>
      <c r="X18" s="261">
        <f>'I_Figure 1 Mechanisms'!L131</f>
        <v>0</v>
      </c>
      <c r="Y18" s="261">
        <f>'I_Figure 1 Mechanisms'!L140</f>
        <v>0</v>
      </c>
      <c r="Z18" s="261">
        <f>'I_Figure 1 Mechanisms'!L149</f>
        <v>0</v>
      </c>
    </row>
    <row r="19" spans="1:26" ht="15.5" x14ac:dyDescent="0.35">
      <c r="W19" s="260" t="str">
        <f>'I_Figure 1 Mechanisms'!O13</f>
        <v>Mechanism 6</v>
      </c>
      <c r="X19" s="261">
        <f>'I_Figure 1 Mechanisms'!L160</f>
        <v>0</v>
      </c>
      <c r="Y19" s="261">
        <f>'I_Figure 1 Mechanisms'!L169</f>
        <v>0</v>
      </c>
      <c r="Z19" s="261">
        <f>'I_Figure 1 Mechanisms'!L178</f>
        <v>0</v>
      </c>
    </row>
    <row r="25" spans="1:26" ht="15.5" x14ac:dyDescent="0.35">
      <c r="A25" s="298" t="s">
        <v>162</v>
      </c>
      <c r="B25" s="299" t="s">
        <v>163</v>
      </c>
      <c r="C25" s="299"/>
      <c r="D25" s="300" t="s">
        <v>149</v>
      </c>
      <c r="E25" s="300"/>
      <c r="F25" s="301" t="s">
        <v>153</v>
      </c>
      <c r="G25" s="301"/>
    </row>
    <row r="26" spans="1:26" ht="62" x14ac:dyDescent="0.35">
      <c r="A26" s="298"/>
      <c r="B26" s="210" t="s">
        <v>189</v>
      </c>
      <c r="C26" s="210" t="s">
        <v>190</v>
      </c>
      <c r="D26" s="211" t="s">
        <v>189</v>
      </c>
      <c r="E26" s="211" t="s">
        <v>190</v>
      </c>
      <c r="F26" s="212" t="s">
        <v>189</v>
      </c>
      <c r="G26" s="212" t="s">
        <v>190</v>
      </c>
    </row>
    <row r="27" spans="1:26" ht="15.5" x14ac:dyDescent="0.35">
      <c r="A27" s="213">
        <f>'[1] B_Populations'!D3</f>
        <v>0</v>
      </c>
      <c r="B27" s="214">
        <f>'C_Year 1'!C9</f>
        <v>0</v>
      </c>
      <c r="C27" s="214">
        <f>'C_Year 1'!AM9</f>
        <v>0</v>
      </c>
      <c r="D27" s="215">
        <f>'C_Year 1'!C18</f>
        <v>0</v>
      </c>
      <c r="E27" s="215">
        <f>'C_Year 1'!AM18</f>
        <v>0</v>
      </c>
      <c r="F27" s="216">
        <f>'C_Year 1'!C27</f>
        <v>0</v>
      </c>
      <c r="G27" s="216">
        <f>'C_Year 1'!AM27</f>
        <v>0</v>
      </c>
    </row>
    <row r="28" spans="1:26" ht="15.5" x14ac:dyDescent="0.35">
      <c r="A28" s="213">
        <f>'[1] B_Populations'!D17</f>
        <v>0</v>
      </c>
      <c r="B28" s="214">
        <f>'D_Year 2'!C9</f>
        <v>0</v>
      </c>
      <c r="C28" s="214">
        <f>'D_Year 2'!AM9</f>
        <v>0</v>
      </c>
      <c r="D28" s="215">
        <f>'D_Year 2'!C18</f>
        <v>0</v>
      </c>
      <c r="E28" s="215">
        <f>'D_Year 2'!AM18</f>
        <v>0</v>
      </c>
      <c r="F28" s="216">
        <f>'D_Year 2'!C27</f>
        <v>0</v>
      </c>
      <c r="G28" s="216">
        <f>'D_Year 2'!AM27</f>
        <v>0</v>
      </c>
    </row>
    <row r="29" spans="1:26" ht="15.5" x14ac:dyDescent="0.35">
      <c r="A29" s="213">
        <f>'[1] B_Populations'!D30</f>
        <v>0</v>
      </c>
      <c r="B29" s="214">
        <f>'E_Year 3'!C9</f>
        <v>0</v>
      </c>
      <c r="C29" s="214">
        <f>'E_Year 3'!AM9</f>
        <v>0</v>
      </c>
      <c r="D29" s="215">
        <f>'E_Year 3'!C18</f>
        <v>0</v>
      </c>
      <c r="E29" s="215">
        <f>'E_Year 3'!AM18</f>
        <v>0</v>
      </c>
      <c r="F29" s="216">
        <f>'E_Year 3'!C27</f>
        <v>0</v>
      </c>
      <c r="G29" s="216">
        <f>'E_Year 3'!AM27</f>
        <v>0</v>
      </c>
    </row>
    <row r="30" spans="1:26" ht="15.5" x14ac:dyDescent="0.35">
      <c r="A30" s="213">
        <f>'[1] B_Populations'!D43</f>
        <v>0</v>
      </c>
      <c r="B30" s="214">
        <f>'F_Year 4'!C9</f>
        <v>0</v>
      </c>
      <c r="C30" s="214">
        <f>'F_Year 4'!AM9</f>
        <v>0</v>
      </c>
      <c r="D30" s="215">
        <f>'F_Year 4'!C18</f>
        <v>0</v>
      </c>
      <c r="E30" s="215">
        <f>'F_Year 4'!AM18</f>
        <v>0</v>
      </c>
      <c r="F30" s="216">
        <f>'F_Year 4'!C27</f>
        <v>0</v>
      </c>
      <c r="G30" s="216">
        <f>'F_Year 4'!AM27</f>
        <v>0</v>
      </c>
    </row>
    <row r="31" spans="1:26" ht="15.5" x14ac:dyDescent="0.35">
      <c r="A31" s="213">
        <f>'[1] B_Populations'!D56</f>
        <v>0</v>
      </c>
      <c r="B31" s="214">
        <f>'G_Year 5'!C9</f>
        <v>0</v>
      </c>
      <c r="C31" s="214">
        <f>'G_Year 5'!AM9</f>
        <v>0</v>
      </c>
      <c r="D31" s="215">
        <f>'G_Year 5'!C18</f>
        <v>0</v>
      </c>
      <c r="E31" s="215">
        <f>'G_Year 5'!AM18</f>
        <v>0</v>
      </c>
      <c r="F31" s="216">
        <f>'G_Year 5'!C27</f>
        <v>0</v>
      </c>
      <c r="G31" s="216">
        <f>'G_Year 5'!AM27</f>
        <v>0</v>
      </c>
    </row>
    <row r="59" spans="4:25" ht="15.5" x14ac:dyDescent="0.35">
      <c r="D59" s="6"/>
      <c r="E59" s="293" t="s">
        <v>175</v>
      </c>
      <c r="F59" s="293"/>
      <c r="G59" s="293"/>
    </row>
    <row r="60" spans="4:25" ht="31" x14ac:dyDescent="0.35">
      <c r="D60" s="208" t="s">
        <v>176</v>
      </c>
      <c r="E60" s="207" t="s">
        <v>163</v>
      </c>
      <c r="F60" s="207" t="s">
        <v>149</v>
      </c>
      <c r="G60" s="207" t="s">
        <v>153</v>
      </c>
    </row>
    <row r="61" spans="4:25" ht="15.5" x14ac:dyDescent="0.35">
      <c r="D61" s="189" t="str">
        <f>' B_Populations'!A9</f>
        <v>&lt;1</v>
      </c>
      <c r="E61" s="190">
        <f>'J_Figure 2 Age and Sex'!B16</f>
        <v>0</v>
      </c>
      <c r="F61" s="190">
        <f>'J_Figure 2 Age and Sex'!C16</f>
        <v>0</v>
      </c>
      <c r="G61" s="190">
        <f>'J_Figure 2 Age and Sex'!D16</f>
        <v>0</v>
      </c>
    </row>
    <row r="62" spans="4:25" ht="15.5" x14ac:dyDescent="0.35">
      <c r="D62" s="189" t="str">
        <f>' B_Populations'!A10</f>
        <v>1-4</v>
      </c>
      <c r="E62" s="190">
        <f>'J_Figure 2 Age and Sex'!B17</f>
        <v>0</v>
      </c>
      <c r="F62" s="190">
        <f>'J_Figure 2 Age and Sex'!C17</f>
        <v>0</v>
      </c>
      <c r="G62" s="190">
        <f>'J_Figure 2 Age and Sex'!D17</f>
        <v>0</v>
      </c>
    </row>
    <row r="63" spans="4:25" ht="15.5" x14ac:dyDescent="0.35">
      <c r="D63" s="189" t="str">
        <f>' B_Populations'!A11</f>
        <v>5-9</v>
      </c>
      <c r="E63" s="190">
        <f>'J_Figure 2 Age and Sex'!B18</f>
        <v>0</v>
      </c>
      <c r="F63" s="190">
        <f>'J_Figure 2 Age and Sex'!C18</f>
        <v>0</v>
      </c>
      <c r="G63" s="190">
        <f>'J_Figure 2 Age and Sex'!D18</f>
        <v>0</v>
      </c>
    </row>
    <row r="64" spans="4:25" ht="15.5" x14ac:dyDescent="0.35">
      <c r="D64" s="189" t="str">
        <f>' B_Populations'!A12</f>
        <v>10-14</v>
      </c>
      <c r="E64" s="190">
        <f>'J_Figure 2 Age and Sex'!B19</f>
        <v>0</v>
      </c>
      <c r="F64" s="190">
        <f>'J_Figure 2 Age and Sex'!C19</f>
        <v>0</v>
      </c>
      <c r="G64" s="190">
        <f>'J_Figure 2 Age and Sex'!D19</f>
        <v>0</v>
      </c>
      <c r="V64" s="6"/>
      <c r="W64" s="294" t="s">
        <v>180</v>
      </c>
      <c r="X64" s="295"/>
      <c r="Y64" s="296"/>
    </row>
    <row r="65" spans="4:25" ht="31" x14ac:dyDescent="0.35">
      <c r="D65" s="189" t="str">
        <f>' B_Populations'!A13</f>
        <v>15-17</v>
      </c>
      <c r="E65" s="190">
        <f>'J_Figure 2 Age and Sex'!B20</f>
        <v>0</v>
      </c>
      <c r="F65" s="190">
        <f>'J_Figure 2 Age and Sex'!C20</f>
        <v>0</v>
      </c>
      <c r="G65" s="190">
        <f>'J_Figure 2 Age and Sex'!D20</f>
        <v>0</v>
      </c>
      <c r="V65" s="208" t="s">
        <v>240</v>
      </c>
      <c r="W65" s="207" t="s">
        <v>163</v>
      </c>
      <c r="X65" s="207" t="s">
        <v>149</v>
      </c>
      <c r="Y65" s="207" t="s">
        <v>153</v>
      </c>
    </row>
    <row r="66" spans="4:25" ht="15.5" x14ac:dyDescent="0.35">
      <c r="V66" s="189" t="str">
        <f>'K_Optional Figure 3 Race Groups'!A19</f>
        <v>Group 1</v>
      </c>
      <c r="W66" s="190">
        <f>'K_Optional Figure 3 Race Groups'!B19</f>
        <v>0</v>
      </c>
      <c r="X66" s="190">
        <f>'K_Optional Figure 3 Race Groups'!C19</f>
        <v>0</v>
      </c>
      <c r="Y66" s="190">
        <f>'K_Optional Figure 3 Race Groups'!D19</f>
        <v>0</v>
      </c>
    </row>
    <row r="67" spans="4:25" ht="15.5" x14ac:dyDescent="0.35">
      <c r="V67" s="189" t="str">
        <f>'K_Optional Figure 3 Race Groups'!A20</f>
        <v>Group 2</v>
      </c>
      <c r="W67" s="190">
        <f>'K_Optional Figure 3 Race Groups'!B20</f>
        <v>0</v>
      </c>
      <c r="X67" s="190">
        <f>'K_Optional Figure 3 Race Groups'!C20</f>
        <v>0</v>
      </c>
      <c r="Y67" s="190">
        <f>'K_Optional Figure 3 Race Groups'!D20</f>
        <v>0</v>
      </c>
    </row>
    <row r="68" spans="4:25" ht="15.5" x14ac:dyDescent="0.35">
      <c r="V68" s="189" t="str">
        <f>'K_Optional Figure 3 Race Groups'!A21</f>
        <v>Group 3</v>
      </c>
      <c r="W68" s="190">
        <f>'K_Optional Figure 3 Race Groups'!B21</f>
        <v>0</v>
      </c>
      <c r="X68" s="190">
        <f>'K_Optional Figure 3 Race Groups'!C21</f>
        <v>0</v>
      </c>
      <c r="Y68" s="190">
        <f>'K_Optional Figure 3 Race Groups'!D21</f>
        <v>0</v>
      </c>
    </row>
    <row r="69" spans="4:25" ht="15.5" x14ac:dyDescent="0.35">
      <c r="V69" s="189" t="str">
        <f>'K_Optional Figure 3 Race Groups'!A22</f>
        <v>Group 4</v>
      </c>
      <c r="W69" s="190">
        <f>'K_Optional Figure 3 Race Groups'!B22</f>
        <v>0</v>
      </c>
      <c r="X69" s="190">
        <f>'K_Optional Figure 3 Race Groups'!C22</f>
        <v>0</v>
      </c>
      <c r="Y69" s="190">
        <f>'K_Optional Figure 3 Race Groups'!D22</f>
        <v>0</v>
      </c>
    </row>
    <row r="70" spans="4:25" ht="15.5" x14ac:dyDescent="0.35">
      <c r="V70" s="189" t="str">
        <f>'K_Optional Figure 3 Race Groups'!A23</f>
        <v>Group 5</v>
      </c>
      <c r="W70" s="190">
        <f>'K_Optional Figure 3 Race Groups'!B23</f>
        <v>0</v>
      </c>
      <c r="X70" s="190">
        <f>'K_Optional Figure 3 Race Groups'!C23</f>
        <v>0</v>
      </c>
      <c r="Y70" s="190">
        <f>'K_Optional Figure 3 Race Groups'!D23</f>
        <v>0</v>
      </c>
    </row>
  </sheetData>
  <mergeCells count="7">
    <mergeCell ref="X12:Z12"/>
    <mergeCell ref="E59:G59"/>
    <mergeCell ref="W64:Y64"/>
    <mergeCell ref="A25:A26"/>
    <mergeCell ref="B25:C25"/>
    <mergeCell ref="D25:E25"/>
    <mergeCell ref="F25:G2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D3A0B132-C85C-431A-B9F4-E50BDC8889ED}">
  <ds:schemaRefs>
    <ds:schemaRef ds:uri="http://schemas.microsoft.com/office/2006/documentManagement/types"/>
    <ds:schemaRef ds:uri="d2b2d159-3ad8-40dc-8c1e-969183b28281"/>
    <ds:schemaRef ds:uri="http://schemas.microsoft.com/office/infopath/2007/PartnerControls"/>
    <ds:schemaRef ds:uri="http://purl.org/dc/elements/1.1/"/>
    <ds:schemaRef ds:uri="http://purl.org/dc/terms/"/>
    <ds:schemaRef ds:uri="9e60e796-0612-4d21-b42b-f8375543952f"/>
    <ds:schemaRef ds:uri="http://purl.org/dc/dcmitype/"/>
    <ds:schemaRef ds:uri="2F268C32-F5A8-4CF2-8D20-4ED9A23D9D6A"/>
    <ds:schemaRef ds:uri="http://schemas.openxmlformats.org/package/2006/metadata/core-properties"/>
    <ds:schemaRef ds:uri="9d35be4f-046c-49d8-91e8-e6c6f0e5b7cb"/>
    <ds:schemaRef ds:uri="e56a9a4a-99a3-4708-b025-cc895b1fb658"/>
    <ds:schemaRef ds:uri="a369dffc-b10b-4e7f-9605-9472120fff0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A_Instructions</vt:lpstr>
      <vt:lpstr> B_Populations</vt:lpstr>
      <vt:lpstr>C_Year 1</vt:lpstr>
      <vt:lpstr>D_Year 2</vt:lpstr>
      <vt:lpstr>E_Year 3</vt:lpstr>
      <vt:lpstr>F_Year 4</vt:lpstr>
      <vt:lpstr>G_Year 5</vt:lpstr>
      <vt:lpstr>H_Table 1 Rates by Year</vt:lpstr>
      <vt:lpstr>I_Figure 1 Mechanisms</vt:lpstr>
      <vt:lpstr>J_Figure 2 Age and Sex</vt:lpstr>
      <vt:lpstr>K_Optional Figure 3 Race Groups</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2022-08-25T21:02:35Z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