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cb0bed389730ee6/Documents/CSTE/RFP_Tech/States/Mississippi/"/>
    </mc:Choice>
  </mc:AlternateContent>
  <xr:revisionPtr revIDLastSave="0" documentId="13_ncr:40009_{EAC06F86-FAE2-4698-B0B3-7C4E5928B292}" xr6:coauthVersionLast="43" xr6:coauthVersionMax="43" xr10:uidLastSave="{00000000-0000-0000-0000-000000000000}"/>
  <bookViews>
    <workbookView xWindow="-96" yWindow="-96" windowWidth="23232" windowHeight="13152"/>
  </bookViews>
  <sheets>
    <sheet name="Mississippi_Data_Wrangled" sheetId="1" r:id="rId1"/>
  </sheets>
  <calcPr calcId="0"/>
</workbook>
</file>

<file path=xl/calcChain.xml><?xml version="1.0" encoding="utf-8"?>
<calcChain xmlns="http://schemas.openxmlformats.org/spreadsheetml/2006/main">
  <c r="X3" i="1" l="1"/>
  <c r="Y3" i="1"/>
  <c r="Z3" i="1"/>
  <c r="AA3" i="1"/>
  <c r="AB3" i="1"/>
  <c r="X4" i="1"/>
  <c r="Y4" i="1"/>
  <c r="Z4" i="1"/>
  <c r="AC4" i="1" s="1"/>
  <c r="AA4" i="1"/>
  <c r="AB4" i="1"/>
  <c r="X5" i="1"/>
  <c r="Y5" i="1"/>
  <c r="Z5" i="1"/>
  <c r="AA5" i="1"/>
  <c r="AB5" i="1"/>
  <c r="X6" i="1"/>
  <c r="Y6" i="1"/>
  <c r="Z6" i="1"/>
  <c r="AA6" i="1"/>
  <c r="AB6" i="1"/>
  <c r="X7" i="1"/>
  <c r="Y7" i="1"/>
  <c r="Z7" i="1"/>
  <c r="AA7" i="1"/>
  <c r="AC7" i="1" s="1"/>
  <c r="AB7" i="1"/>
  <c r="X8" i="1"/>
  <c r="Y8" i="1"/>
  <c r="Z8" i="1"/>
  <c r="AA8" i="1"/>
  <c r="AB8" i="1"/>
  <c r="X9" i="1"/>
  <c r="Y9" i="1"/>
  <c r="AC9" i="1" s="1"/>
  <c r="Z9" i="1"/>
  <c r="AA9" i="1"/>
  <c r="AB9" i="1"/>
  <c r="X10" i="1"/>
  <c r="Y10" i="1"/>
  <c r="Z10" i="1"/>
  <c r="AA10" i="1"/>
  <c r="AB10" i="1"/>
  <c r="AC10" i="1" s="1"/>
  <c r="X11" i="1"/>
  <c r="Y11" i="1"/>
  <c r="Z11" i="1"/>
  <c r="AA11" i="1"/>
  <c r="AB11" i="1"/>
  <c r="X12" i="1"/>
  <c r="Y12" i="1"/>
  <c r="Z12" i="1"/>
  <c r="AC12" i="1" s="1"/>
  <c r="AA12" i="1"/>
  <c r="AB12" i="1"/>
  <c r="X13" i="1"/>
  <c r="Y13" i="1"/>
  <c r="Z13" i="1"/>
  <c r="AA13" i="1"/>
  <c r="AB13" i="1"/>
  <c r="X14" i="1"/>
  <c r="Y14" i="1"/>
  <c r="Z14" i="1"/>
  <c r="AA14" i="1"/>
  <c r="AB14" i="1"/>
  <c r="X15" i="1"/>
  <c r="Y15" i="1"/>
  <c r="Z15" i="1"/>
  <c r="AA15" i="1"/>
  <c r="AC15" i="1" s="1"/>
  <c r="AB15" i="1"/>
  <c r="X16" i="1"/>
  <c r="Y16" i="1"/>
  <c r="Z16" i="1"/>
  <c r="AA16" i="1"/>
  <c r="AB16" i="1"/>
  <c r="X17" i="1"/>
  <c r="Y17" i="1"/>
  <c r="AC17" i="1" s="1"/>
  <c r="Z17" i="1"/>
  <c r="AA17" i="1"/>
  <c r="AB17" i="1"/>
  <c r="X18" i="1"/>
  <c r="Y18" i="1"/>
  <c r="Z18" i="1"/>
  <c r="AA18" i="1"/>
  <c r="AB18" i="1"/>
  <c r="AC18" i="1" s="1"/>
  <c r="X19" i="1"/>
  <c r="Y19" i="1"/>
  <c r="Z19" i="1"/>
  <c r="AA19" i="1"/>
  <c r="AB19" i="1"/>
  <c r="X20" i="1"/>
  <c r="Y20" i="1"/>
  <c r="Z20" i="1"/>
  <c r="AC20" i="1" s="1"/>
  <c r="AA20" i="1"/>
  <c r="AB20" i="1"/>
  <c r="X21" i="1"/>
  <c r="Y21" i="1"/>
  <c r="Z21" i="1"/>
  <c r="AA21" i="1"/>
  <c r="AB21" i="1"/>
  <c r="X22" i="1"/>
  <c r="Y22" i="1"/>
  <c r="Z22" i="1"/>
  <c r="AA22" i="1"/>
  <c r="AB22" i="1"/>
  <c r="X23" i="1"/>
  <c r="Y23" i="1"/>
  <c r="Z23" i="1"/>
  <c r="AA23" i="1"/>
  <c r="AC23" i="1" s="1"/>
  <c r="AB23" i="1"/>
  <c r="X24" i="1"/>
  <c r="Y24" i="1"/>
  <c r="Z24" i="1"/>
  <c r="AA24" i="1"/>
  <c r="AB24" i="1"/>
  <c r="X25" i="1"/>
  <c r="Y25" i="1"/>
  <c r="AC25" i="1" s="1"/>
  <c r="Z25" i="1"/>
  <c r="AA25" i="1"/>
  <c r="AB25" i="1"/>
  <c r="X26" i="1"/>
  <c r="Y26" i="1"/>
  <c r="Z26" i="1"/>
  <c r="AA26" i="1"/>
  <c r="AB26" i="1"/>
  <c r="AC26" i="1" s="1"/>
  <c r="X27" i="1"/>
  <c r="Y27" i="1"/>
  <c r="Z27" i="1"/>
  <c r="AA27" i="1"/>
  <c r="AB27" i="1"/>
  <c r="X28" i="1"/>
  <c r="Y28" i="1"/>
  <c r="Z28" i="1"/>
  <c r="AC28" i="1" s="1"/>
  <c r="AA28" i="1"/>
  <c r="AB28" i="1"/>
  <c r="X29" i="1"/>
  <c r="Y29" i="1"/>
  <c r="Z29" i="1"/>
  <c r="AA29" i="1"/>
  <c r="AB29" i="1"/>
  <c r="X30" i="1"/>
  <c r="Y30" i="1"/>
  <c r="Z30" i="1"/>
  <c r="AA30" i="1"/>
  <c r="AB30" i="1"/>
  <c r="X31" i="1"/>
  <c r="Y31" i="1"/>
  <c r="Z31" i="1"/>
  <c r="AA31" i="1"/>
  <c r="AC31" i="1" s="1"/>
  <c r="AB31" i="1"/>
  <c r="X32" i="1"/>
  <c r="Y32" i="1"/>
  <c r="Z32" i="1"/>
  <c r="AA32" i="1"/>
  <c r="AB32" i="1"/>
  <c r="X33" i="1"/>
  <c r="Y33" i="1"/>
  <c r="AC33" i="1" s="1"/>
  <c r="Z33" i="1"/>
  <c r="AA33" i="1"/>
  <c r="AB33" i="1"/>
  <c r="X34" i="1"/>
  <c r="Y34" i="1"/>
  <c r="Z34" i="1"/>
  <c r="AA34" i="1"/>
  <c r="AB34" i="1"/>
  <c r="AC34" i="1" s="1"/>
  <c r="X35" i="1"/>
  <c r="Y35" i="1"/>
  <c r="Z35" i="1"/>
  <c r="AA35" i="1"/>
  <c r="AB35" i="1"/>
  <c r="X36" i="1"/>
  <c r="Y36" i="1"/>
  <c r="Z36" i="1"/>
  <c r="AC36" i="1" s="1"/>
  <c r="AA36" i="1"/>
  <c r="AB36" i="1"/>
  <c r="X37" i="1"/>
  <c r="Y37" i="1"/>
  <c r="Z37" i="1"/>
  <c r="AA37" i="1"/>
  <c r="AB37" i="1"/>
  <c r="X38" i="1"/>
  <c r="Y38" i="1"/>
  <c r="Z38" i="1"/>
  <c r="AA38" i="1"/>
  <c r="AB38" i="1"/>
  <c r="X39" i="1"/>
  <c r="Y39" i="1"/>
  <c r="Z39" i="1"/>
  <c r="AA39" i="1"/>
  <c r="AC39" i="1" s="1"/>
  <c r="AB39" i="1"/>
  <c r="X40" i="1"/>
  <c r="Y40" i="1"/>
  <c r="Z40" i="1"/>
  <c r="AA40" i="1"/>
  <c r="AB40" i="1"/>
  <c r="X41" i="1"/>
  <c r="Y41" i="1"/>
  <c r="AC41" i="1" s="1"/>
  <c r="Z41" i="1"/>
  <c r="AA41" i="1"/>
  <c r="AB41" i="1"/>
  <c r="X42" i="1"/>
  <c r="Y42" i="1"/>
  <c r="Z42" i="1"/>
  <c r="AA42" i="1"/>
  <c r="AB42" i="1"/>
  <c r="AC42" i="1" s="1"/>
  <c r="X43" i="1"/>
  <c r="Y43" i="1"/>
  <c r="Z43" i="1"/>
  <c r="AA43" i="1"/>
  <c r="AB43" i="1"/>
  <c r="X44" i="1"/>
  <c r="Y44" i="1"/>
  <c r="Z44" i="1"/>
  <c r="AC44" i="1" s="1"/>
  <c r="AA44" i="1"/>
  <c r="AB44" i="1"/>
  <c r="X45" i="1"/>
  <c r="Y45" i="1"/>
  <c r="Z45" i="1"/>
  <c r="AA45" i="1"/>
  <c r="AB45" i="1"/>
  <c r="X46" i="1"/>
  <c r="Y46" i="1"/>
  <c r="Z46" i="1"/>
  <c r="AA46" i="1"/>
  <c r="AB46" i="1"/>
  <c r="X47" i="1"/>
  <c r="Y47" i="1"/>
  <c r="Z47" i="1"/>
  <c r="AA47" i="1"/>
  <c r="AC47" i="1" s="1"/>
  <c r="AB47" i="1"/>
  <c r="X48" i="1"/>
  <c r="Y48" i="1"/>
  <c r="Z48" i="1"/>
  <c r="AA48" i="1"/>
  <c r="AB48" i="1"/>
  <c r="X49" i="1"/>
  <c r="Y49" i="1"/>
  <c r="AC49" i="1" s="1"/>
  <c r="Z49" i="1"/>
  <c r="AA49" i="1"/>
  <c r="AB49" i="1"/>
  <c r="X50" i="1"/>
  <c r="Y50" i="1"/>
  <c r="Z50" i="1"/>
  <c r="AA50" i="1"/>
  <c r="AB50" i="1"/>
  <c r="AC50" i="1" s="1"/>
  <c r="X51" i="1"/>
  <c r="Y51" i="1"/>
  <c r="Z51" i="1"/>
  <c r="AA51" i="1"/>
  <c r="AB51" i="1"/>
  <c r="X52" i="1"/>
  <c r="Y52" i="1"/>
  <c r="Z52" i="1"/>
  <c r="AC52" i="1" s="1"/>
  <c r="AA52" i="1"/>
  <c r="AB52" i="1"/>
  <c r="X53" i="1"/>
  <c r="Y53" i="1"/>
  <c r="Z53" i="1"/>
  <c r="AA53" i="1"/>
  <c r="AB53" i="1"/>
  <c r="X54" i="1"/>
  <c r="Y54" i="1"/>
  <c r="Z54" i="1"/>
  <c r="AA54" i="1"/>
  <c r="AB54" i="1"/>
  <c r="X55" i="1"/>
  <c r="Y55" i="1"/>
  <c r="Z55" i="1"/>
  <c r="AA55" i="1"/>
  <c r="AC55" i="1" s="1"/>
  <c r="AB55" i="1"/>
  <c r="X56" i="1"/>
  <c r="Y56" i="1"/>
  <c r="Z56" i="1"/>
  <c r="AA56" i="1"/>
  <c r="AB56" i="1"/>
  <c r="X57" i="1"/>
  <c r="Y57" i="1"/>
  <c r="AC57" i="1" s="1"/>
  <c r="Z57" i="1"/>
  <c r="AA57" i="1"/>
  <c r="AB57" i="1"/>
  <c r="X58" i="1"/>
  <c r="Y58" i="1"/>
  <c r="Z58" i="1"/>
  <c r="AA58" i="1"/>
  <c r="AB58" i="1"/>
  <c r="AC58" i="1" s="1"/>
  <c r="X59" i="1"/>
  <c r="Y59" i="1"/>
  <c r="Z59" i="1"/>
  <c r="AA59" i="1"/>
  <c r="AB59" i="1"/>
  <c r="X60" i="1"/>
  <c r="Y60" i="1"/>
  <c r="Z60" i="1"/>
  <c r="AC60" i="1" s="1"/>
  <c r="AA60" i="1"/>
  <c r="AB60" i="1"/>
  <c r="X61" i="1"/>
  <c r="Y61" i="1"/>
  <c r="Z61" i="1"/>
  <c r="AA61" i="1"/>
  <c r="AB61" i="1"/>
  <c r="X62" i="1"/>
  <c r="Y62" i="1"/>
  <c r="Z62" i="1"/>
  <c r="AA62" i="1"/>
  <c r="AB62" i="1"/>
  <c r="X63" i="1"/>
  <c r="Y63" i="1"/>
  <c r="Z63" i="1"/>
  <c r="AA63" i="1"/>
  <c r="AC63" i="1" s="1"/>
  <c r="AB63" i="1"/>
  <c r="X64" i="1"/>
  <c r="Y64" i="1"/>
  <c r="Z64" i="1"/>
  <c r="AA64" i="1"/>
  <c r="AB64" i="1"/>
  <c r="X65" i="1"/>
  <c r="Y65" i="1"/>
  <c r="AC65" i="1" s="1"/>
  <c r="Z65" i="1"/>
  <c r="AA65" i="1"/>
  <c r="AB65" i="1"/>
  <c r="X66" i="1"/>
  <c r="Y66" i="1"/>
  <c r="Z66" i="1"/>
  <c r="AA66" i="1"/>
  <c r="AB66" i="1"/>
  <c r="AC66" i="1" s="1"/>
  <c r="X67" i="1"/>
  <c r="Y67" i="1"/>
  <c r="Z67" i="1"/>
  <c r="AA67" i="1"/>
  <c r="AB67" i="1"/>
  <c r="X68" i="1"/>
  <c r="Y68" i="1"/>
  <c r="Z68" i="1"/>
  <c r="AC68" i="1" s="1"/>
  <c r="AA68" i="1"/>
  <c r="AB68" i="1"/>
  <c r="X69" i="1"/>
  <c r="Y69" i="1"/>
  <c r="Z69" i="1"/>
  <c r="AA69" i="1"/>
  <c r="AB69" i="1"/>
  <c r="X70" i="1"/>
  <c r="Y70" i="1"/>
  <c r="Z70" i="1"/>
  <c r="AA70" i="1"/>
  <c r="AB70" i="1"/>
  <c r="X71" i="1"/>
  <c r="Y71" i="1"/>
  <c r="Z71" i="1"/>
  <c r="AA71" i="1"/>
  <c r="AC71" i="1" s="1"/>
  <c r="AB71" i="1"/>
  <c r="X72" i="1"/>
  <c r="Y72" i="1"/>
  <c r="Z72" i="1"/>
  <c r="AA72" i="1"/>
  <c r="AB72" i="1"/>
  <c r="X73" i="1"/>
  <c r="Y73" i="1"/>
  <c r="AC73" i="1" s="1"/>
  <c r="Z73" i="1"/>
  <c r="AA73" i="1"/>
  <c r="AB73" i="1"/>
  <c r="X74" i="1"/>
  <c r="Y74" i="1"/>
  <c r="Z74" i="1"/>
  <c r="AA74" i="1"/>
  <c r="AB74" i="1"/>
  <c r="AC74" i="1" s="1"/>
  <c r="X75" i="1"/>
  <c r="Y75" i="1"/>
  <c r="AC75" i="1" s="1"/>
  <c r="Z75" i="1"/>
  <c r="AA75" i="1"/>
  <c r="AB75" i="1"/>
  <c r="X76" i="1"/>
  <c r="Y76" i="1"/>
  <c r="Z76" i="1"/>
  <c r="AC76" i="1" s="1"/>
  <c r="AA76" i="1"/>
  <c r="AB76" i="1"/>
  <c r="X77" i="1"/>
  <c r="Y77" i="1"/>
  <c r="Z77" i="1"/>
  <c r="AA77" i="1"/>
  <c r="AB77" i="1"/>
  <c r="X78" i="1"/>
  <c r="Y78" i="1"/>
  <c r="Z78" i="1"/>
  <c r="AA78" i="1"/>
  <c r="AB78" i="1"/>
  <c r="X79" i="1"/>
  <c r="Y79" i="1"/>
  <c r="Z79" i="1"/>
  <c r="AA79" i="1"/>
  <c r="AC79" i="1" s="1"/>
  <c r="AB79" i="1"/>
  <c r="X80" i="1"/>
  <c r="Y80" i="1"/>
  <c r="Z80" i="1"/>
  <c r="AA80" i="1"/>
  <c r="AB80" i="1"/>
  <c r="X81" i="1"/>
  <c r="Y81" i="1"/>
  <c r="AC81" i="1" s="1"/>
  <c r="Z81" i="1"/>
  <c r="AA81" i="1"/>
  <c r="AB81" i="1"/>
  <c r="X82" i="1"/>
  <c r="Y82" i="1"/>
  <c r="Z82" i="1"/>
  <c r="AA82" i="1"/>
  <c r="AC82" i="1" s="1"/>
  <c r="AB82" i="1"/>
  <c r="X83" i="1"/>
  <c r="Y83" i="1"/>
  <c r="AC83" i="1" s="1"/>
  <c r="Z83" i="1"/>
  <c r="AA83" i="1"/>
  <c r="AB83" i="1"/>
  <c r="AB2" i="1"/>
  <c r="AA2" i="1"/>
  <c r="Z2" i="1"/>
  <c r="Y2" i="1"/>
  <c r="AC2" i="1" s="1"/>
  <c r="X2" i="1"/>
  <c r="AC3" i="1"/>
  <c r="AC5" i="1"/>
  <c r="AC6" i="1"/>
  <c r="AC8" i="1"/>
  <c r="AC11" i="1"/>
  <c r="AC13" i="1"/>
  <c r="AC14" i="1"/>
  <c r="AC16" i="1"/>
  <c r="AC19" i="1"/>
  <c r="AC21" i="1"/>
  <c r="AC22" i="1"/>
  <c r="AC24" i="1"/>
  <c r="AC27" i="1"/>
  <c r="AC29" i="1"/>
  <c r="AC30" i="1"/>
  <c r="AC32" i="1"/>
  <c r="AC35" i="1"/>
  <c r="AC37" i="1"/>
  <c r="AC38" i="1"/>
  <c r="AC40" i="1"/>
  <c r="AC43" i="1"/>
  <c r="AC45" i="1"/>
  <c r="AC46" i="1"/>
  <c r="AC48" i="1"/>
  <c r="AC51" i="1"/>
  <c r="AC53" i="1"/>
  <c r="AC54" i="1"/>
  <c r="AC56" i="1"/>
  <c r="AC59" i="1"/>
  <c r="AC61" i="1"/>
  <c r="AC62" i="1"/>
  <c r="AC64" i="1"/>
  <c r="AC67" i="1"/>
  <c r="AC69" i="1"/>
  <c r="AC70" i="1"/>
  <c r="AC72" i="1"/>
  <c r="AC77" i="1"/>
  <c r="AC78" i="1"/>
  <c r="AC80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V3" i="1"/>
  <c r="V2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Q2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2" i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2" i="1"/>
</calcChain>
</file>

<file path=xl/sharedStrings.xml><?xml version="1.0" encoding="utf-8"?>
<sst xmlns="http://schemas.openxmlformats.org/spreadsheetml/2006/main" count="276" uniqueCount="274">
  <si>
    <t>Geography</t>
  </si>
  <si>
    <t>ID</t>
  </si>
  <si>
    <t>Per Capita Income</t>
  </si>
  <si>
    <t>FIPS_Char_Fixed</t>
  </si>
  <si>
    <t>GEO.id2</t>
  </si>
  <si>
    <t>Death_Rate</t>
  </si>
  <si>
    <t>Arrest_Rate_10k</t>
  </si>
  <si>
    <t>County</t>
  </si>
  <si>
    <t>Reports_2017</t>
  </si>
  <si>
    <t>Rates_2017</t>
  </si>
  <si>
    <t>Reports_2018</t>
  </si>
  <si>
    <t>Rates_2018</t>
  </si>
  <si>
    <t>2017.Population.Estimate</t>
  </si>
  <si>
    <t>1.2%.Estimate</t>
  </si>
  <si>
    <t>1.5%.Estimate</t>
  </si>
  <si>
    <t>Prescription_Rate</t>
  </si>
  <si>
    <t>Adams County, Mississippi</t>
  </si>
  <si>
    <t>0500000US28001</t>
  </si>
  <si>
    <t xml:space="preserve">Adams </t>
  </si>
  <si>
    <t>Alcorn County, Mississippi</t>
  </si>
  <si>
    <t>0500000US28003</t>
  </si>
  <si>
    <t xml:space="preserve">Alcorn </t>
  </si>
  <si>
    <t>Amite County, Mississippi</t>
  </si>
  <si>
    <t>0500000US28005</t>
  </si>
  <si>
    <t xml:space="preserve">Amite </t>
  </si>
  <si>
    <t>Attala County, Mississippi</t>
  </si>
  <si>
    <t>0500000US28007</t>
  </si>
  <si>
    <t xml:space="preserve">Attala </t>
  </si>
  <si>
    <t>Benton County, Mississippi</t>
  </si>
  <si>
    <t>0500000US28009</t>
  </si>
  <si>
    <t xml:space="preserve">Benton </t>
  </si>
  <si>
    <t>Bolivar County, Mississippi</t>
  </si>
  <si>
    <t>0500000US28011</t>
  </si>
  <si>
    <t xml:space="preserve">Bolivar </t>
  </si>
  <si>
    <t>Calhoun County, Mississippi</t>
  </si>
  <si>
    <t>0500000US28013</t>
  </si>
  <si>
    <t xml:space="preserve">Calhoun </t>
  </si>
  <si>
    <t>Carroll County, Mississippi</t>
  </si>
  <si>
    <t>0500000US28015</t>
  </si>
  <si>
    <t xml:space="preserve">Carroll </t>
  </si>
  <si>
    <t>Chickasaw County, Mississippi</t>
  </si>
  <si>
    <t>0500000US28017</t>
  </si>
  <si>
    <t xml:space="preserve">Chickasaw </t>
  </si>
  <si>
    <t>Choctaw County, Mississippi</t>
  </si>
  <si>
    <t>0500000US28019</t>
  </si>
  <si>
    <t xml:space="preserve">Choctaw </t>
  </si>
  <si>
    <t>Claiborne County, Mississippi</t>
  </si>
  <si>
    <t>0500000US28021</t>
  </si>
  <si>
    <t xml:space="preserve">Claiborne </t>
  </si>
  <si>
    <t>Clarke County, Mississippi</t>
  </si>
  <si>
    <t>0500000US28023</t>
  </si>
  <si>
    <t xml:space="preserve">Clarke </t>
  </si>
  <si>
    <t>Clay County, Mississippi</t>
  </si>
  <si>
    <t>0500000US28025</t>
  </si>
  <si>
    <t xml:space="preserve">Clay </t>
  </si>
  <si>
    <t>Coahoma County, Mississippi</t>
  </si>
  <si>
    <t>0500000US28027</t>
  </si>
  <si>
    <t xml:space="preserve">Coahoma </t>
  </si>
  <si>
    <t>Copiah County, Mississippi</t>
  </si>
  <si>
    <t>0500000US28029</t>
  </si>
  <si>
    <t xml:space="preserve">Copiah </t>
  </si>
  <si>
    <t>Covington County, Mississippi</t>
  </si>
  <si>
    <t>0500000US28031</t>
  </si>
  <si>
    <t xml:space="preserve">Covington </t>
  </si>
  <si>
    <t>DeSoto County, Mississippi</t>
  </si>
  <si>
    <t>0500000US28033</t>
  </si>
  <si>
    <t xml:space="preserve">DeSoto </t>
  </si>
  <si>
    <t>Forrest County, Mississippi</t>
  </si>
  <si>
    <t>0500000US28035</t>
  </si>
  <si>
    <t xml:space="preserve">Forrest </t>
  </si>
  <si>
    <t>Franklin County, Mississippi</t>
  </si>
  <si>
    <t>0500000US28037</t>
  </si>
  <si>
    <t xml:space="preserve">Franklin </t>
  </si>
  <si>
    <t>George County, Mississippi</t>
  </si>
  <si>
    <t>0500000US28039</t>
  </si>
  <si>
    <t xml:space="preserve">George </t>
  </si>
  <si>
    <t>Greene County, Mississippi</t>
  </si>
  <si>
    <t>0500000US28041</t>
  </si>
  <si>
    <t xml:space="preserve">Greene </t>
  </si>
  <si>
    <t>Grenada County, Mississippi</t>
  </si>
  <si>
    <t>0500000US28043</t>
  </si>
  <si>
    <t xml:space="preserve">Grenada </t>
  </si>
  <si>
    <t>Hancock County, Mississippi</t>
  </si>
  <si>
    <t>0500000US28045</t>
  </si>
  <si>
    <t xml:space="preserve">Hancock </t>
  </si>
  <si>
    <t>Harrison County, Mississippi</t>
  </si>
  <si>
    <t>0500000US28047</t>
  </si>
  <si>
    <t xml:space="preserve">Harrison </t>
  </si>
  <si>
    <t>Hinds County, Mississippi</t>
  </si>
  <si>
    <t>0500000US28049</t>
  </si>
  <si>
    <t xml:space="preserve">Hinds </t>
  </si>
  <si>
    <t>Holmes County, Mississippi</t>
  </si>
  <si>
    <t>0500000US28051</t>
  </si>
  <si>
    <t xml:space="preserve">Holmes </t>
  </si>
  <si>
    <t>Humphreys County, Mississippi</t>
  </si>
  <si>
    <t>0500000US28053</t>
  </si>
  <si>
    <t xml:space="preserve">Humphreys </t>
  </si>
  <si>
    <t>Issaquena County, Mississippi</t>
  </si>
  <si>
    <t>0500000US28055</t>
  </si>
  <si>
    <t xml:space="preserve">Issaquena </t>
  </si>
  <si>
    <t> 0</t>
  </si>
  <si>
    <t>Itawamba County, Mississippi</t>
  </si>
  <si>
    <t>0500000US28057</t>
  </si>
  <si>
    <t xml:space="preserve">Itawamba </t>
  </si>
  <si>
    <t>Jackson County, Mississippi</t>
  </si>
  <si>
    <t>0500000US28059</t>
  </si>
  <si>
    <t xml:space="preserve">Jackson </t>
  </si>
  <si>
    <t>Jasper County, Mississippi</t>
  </si>
  <si>
    <t>0500000US28061</t>
  </si>
  <si>
    <t xml:space="preserve">Jasper </t>
  </si>
  <si>
    <t>Jefferson County, Mississippi</t>
  </si>
  <si>
    <t>0500000US28063</t>
  </si>
  <si>
    <t xml:space="preserve">Jefferson </t>
  </si>
  <si>
    <t>Jefferson Davis County, Mississippi</t>
  </si>
  <si>
    <t>0500000US28065</t>
  </si>
  <si>
    <t xml:space="preserve">Jefferson Davis </t>
  </si>
  <si>
    <t>Jones County, Mississippi</t>
  </si>
  <si>
    <t>0500000US28067</t>
  </si>
  <si>
    <t xml:space="preserve">Jones </t>
  </si>
  <si>
    <t>Kemper County, Mississippi</t>
  </si>
  <si>
    <t>0500000US28069</t>
  </si>
  <si>
    <t xml:space="preserve">Kemper </t>
  </si>
  <si>
    <t>Lafayette County, Mississippi</t>
  </si>
  <si>
    <t>0500000US28071</t>
  </si>
  <si>
    <t xml:space="preserve">Lafayette </t>
  </si>
  <si>
    <t>Lamar County, Mississippi</t>
  </si>
  <si>
    <t>0500000US28073</t>
  </si>
  <si>
    <t xml:space="preserve">Lamar </t>
  </si>
  <si>
    <t>Lauderdale County, Mississippi</t>
  </si>
  <si>
    <t>0500000US28075</t>
  </si>
  <si>
    <t xml:space="preserve">Lauderdale </t>
  </si>
  <si>
    <t>Lawrence County, Mississippi</t>
  </si>
  <si>
    <t>0500000US28077</t>
  </si>
  <si>
    <t xml:space="preserve">Lawrence </t>
  </si>
  <si>
    <t>Leake County, Mississippi</t>
  </si>
  <si>
    <t>0500000US28079</t>
  </si>
  <si>
    <t xml:space="preserve">Leake </t>
  </si>
  <si>
    <t>Lee County, Mississippi</t>
  </si>
  <si>
    <t>0500000US28081</t>
  </si>
  <si>
    <t xml:space="preserve">Lee </t>
  </si>
  <si>
    <t>Leflore County, Mississippi</t>
  </si>
  <si>
    <t>0500000US28083</t>
  </si>
  <si>
    <t xml:space="preserve">Leflore </t>
  </si>
  <si>
    <t>Lincoln County, Mississippi</t>
  </si>
  <si>
    <t>0500000US28085</t>
  </si>
  <si>
    <t xml:space="preserve">Lincoln </t>
  </si>
  <si>
    <t>Lowndes County, Mississippi</t>
  </si>
  <si>
    <t>0500000US28087</t>
  </si>
  <si>
    <t xml:space="preserve">Lowndes </t>
  </si>
  <si>
    <t>Madison County, Mississippi</t>
  </si>
  <si>
    <t>0500000US28089</t>
  </si>
  <si>
    <t xml:space="preserve">Madison </t>
  </si>
  <si>
    <t>Marion County, Mississippi</t>
  </si>
  <si>
    <t>0500000US28091</t>
  </si>
  <si>
    <t xml:space="preserve">Marion </t>
  </si>
  <si>
    <t>Marshall County, Mississippi</t>
  </si>
  <si>
    <t>0500000US28093</t>
  </si>
  <si>
    <t xml:space="preserve">Marshall </t>
  </si>
  <si>
    <t>Monroe County, Mississippi</t>
  </si>
  <si>
    <t>0500000US28095</t>
  </si>
  <si>
    <t xml:space="preserve">Monroe </t>
  </si>
  <si>
    <t>Montgomery County, Mississippi</t>
  </si>
  <si>
    <t>0500000US28097</t>
  </si>
  <si>
    <t xml:space="preserve">Montgomery </t>
  </si>
  <si>
    <t>Neshoba County, Mississippi</t>
  </si>
  <si>
    <t>0500000US28099</t>
  </si>
  <si>
    <t xml:space="preserve">Neshoba </t>
  </si>
  <si>
    <t>Newton County, Mississippi</t>
  </si>
  <si>
    <t>0500000US28101</t>
  </si>
  <si>
    <t xml:space="preserve">Newton </t>
  </si>
  <si>
    <t>Noxubee County, Mississippi</t>
  </si>
  <si>
    <t>0500000US28103</t>
  </si>
  <si>
    <t xml:space="preserve">Noxubee </t>
  </si>
  <si>
    <t>Oktibbeha County, Mississippi</t>
  </si>
  <si>
    <t>0500000US28105</t>
  </si>
  <si>
    <t xml:space="preserve">Oktibbeha </t>
  </si>
  <si>
    <t>Panola County, Mississippi</t>
  </si>
  <si>
    <t>0500000US28107</t>
  </si>
  <si>
    <t xml:space="preserve">Panola </t>
  </si>
  <si>
    <t>Pearl River County, Mississippi</t>
  </si>
  <si>
    <t>0500000US28109</t>
  </si>
  <si>
    <t xml:space="preserve">Pearl River </t>
  </si>
  <si>
    <t>Perry County, Mississippi</t>
  </si>
  <si>
    <t>0500000US28111</t>
  </si>
  <si>
    <t xml:space="preserve">Perry </t>
  </si>
  <si>
    <t>Pike County, Mississippi</t>
  </si>
  <si>
    <t>0500000US28113</t>
  </si>
  <si>
    <t xml:space="preserve">Pike </t>
  </si>
  <si>
    <t>Pontotoc County, Mississippi</t>
  </si>
  <si>
    <t>0500000US28115</t>
  </si>
  <si>
    <t xml:space="preserve">Pontotoc </t>
  </si>
  <si>
    <t>Prentiss County, Mississippi</t>
  </si>
  <si>
    <t>0500000US28117</t>
  </si>
  <si>
    <t xml:space="preserve">Prentiss </t>
  </si>
  <si>
    <t>Quitman County, Mississippi</t>
  </si>
  <si>
    <t>0500000US28119</t>
  </si>
  <si>
    <t xml:space="preserve">Quitman </t>
  </si>
  <si>
    <t>Rankin County, Mississippi</t>
  </si>
  <si>
    <t>0500000US28121</t>
  </si>
  <si>
    <t xml:space="preserve">Rankin </t>
  </si>
  <si>
    <t>Scott County, Mississippi</t>
  </si>
  <si>
    <t>0500000US28123</t>
  </si>
  <si>
    <t xml:space="preserve">Scott </t>
  </si>
  <si>
    <t>Sharkey County, Mississippi</t>
  </si>
  <si>
    <t>0500000US28125</t>
  </si>
  <si>
    <t xml:space="preserve">Sharkey </t>
  </si>
  <si>
    <t>Simpson County, Mississippi</t>
  </si>
  <si>
    <t>0500000US28127</t>
  </si>
  <si>
    <t xml:space="preserve">Simpson </t>
  </si>
  <si>
    <t>Smith County, Mississippi</t>
  </si>
  <si>
    <t>0500000US28129</t>
  </si>
  <si>
    <t xml:space="preserve">Smith </t>
  </si>
  <si>
    <t>Stone County, Mississippi</t>
  </si>
  <si>
    <t>0500000US28131</t>
  </si>
  <si>
    <t xml:space="preserve">Stone </t>
  </si>
  <si>
    <t>Sunflower County, Mississippi</t>
  </si>
  <si>
    <t>0500000US28133</t>
  </si>
  <si>
    <t xml:space="preserve">Sunflower </t>
  </si>
  <si>
    <t>Tallahatchie County, Mississippi</t>
  </si>
  <si>
    <t>0500000US28135</t>
  </si>
  <si>
    <t xml:space="preserve">Tallahatchie </t>
  </si>
  <si>
    <t>Tate County, Mississippi</t>
  </si>
  <si>
    <t>0500000US28137</t>
  </si>
  <si>
    <t xml:space="preserve">Tate </t>
  </si>
  <si>
    <t>Tippah County, Mississippi</t>
  </si>
  <si>
    <t>0500000US28139</t>
  </si>
  <si>
    <t xml:space="preserve">Tippah </t>
  </si>
  <si>
    <t>Tishomingo County, Mississippi</t>
  </si>
  <si>
    <t>0500000US28141</t>
  </si>
  <si>
    <t xml:space="preserve">Tishomingo </t>
  </si>
  <si>
    <t>Tunica County, Mississippi</t>
  </si>
  <si>
    <t>0500000US28143</t>
  </si>
  <si>
    <t xml:space="preserve">Tunica </t>
  </si>
  <si>
    <t>Union County, Mississippi</t>
  </si>
  <si>
    <t>0500000US28145</t>
  </si>
  <si>
    <t xml:space="preserve">Union </t>
  </si>
  <si>
    <t>Walthall County, Mississippi</t>
  </si>
  <si>
    <t>0500000US28147</t>
  </si>
  <si>
    <t xml:space="preserve">Walthall </t>
  </si>
  <si>
    <t>Warren County, Mississippi</t>
  </si>
  <si>
    <t>0500000US28149</t>
  </si>
  <si>
    <t xml:space="preserve">Warren </t>
  </si>
  <si>
    <t>Washington County, Mississippi</t>
  </si>
  <si>
    <t>0500000US28151</t>
  </si>
  <si>
    <t xml:space="preserve">Washington </t>
  </si>
  <si>
    <t>Wayne County, Mississippi</t>
  </si>
  <si>
    <t>0500000US28153</t>
  </si>
  <si>
    <t xml:space="preserve">Wayne </t>
  </si>
  <si>
    <t>Webster County, Mississippi</t>
  </si>
  <si>
    <t>0500000US28155</t>
  </si>
  <si>
    <t xml:space="preserve">Webster </t>
  </si>
  <si>
    <t>Wilkinson County, Mississippi</t>
  </si>
  <si>
    <t>0500000US28157</t>
  </si>
  <si>
    <t xml:space="preserve">Wilkinson </t>
  </si>
  <si>
    <t>Winston County, Mississippi</t>
  </si>
  <si>
    <t>0500000US28159</t>
  </si>
  <si>
    <t xml:space="preserve">Winston </t>
  </si>
  <si>
    <t>Yalobusha County, Mississippi</t>
  </si>
  <si>
    <t>0500000US28161</t>
  </si>
  <si>
    <t xml:space="preserve">Yalobusha </t>
  </si>
  <si>
    <t>Yazoo County, Mississippi</t>
  </si>
  <si>
    <t>0500000US28163</t>
  </si>
  <si>
    <t xml:space="preserve">Yazoo </t>
  </si>
  <si>
    <t>HCV_Comb</t>
  </si>
  <si>
    <t>Death_Imputed</t>
  </si>
  <si>
    <t>Arrest_Imputed</t>
  </si>
  <si>
    <t>HCV_Imputed</t>
  </si>
  <si>
    <t>Prescription_Imputed</t>
  </si>
  <si>
    <t>HCV_Rank</t>
  </si>
  <si>
    <t>Income_Rank</t>
  </si>
  <si>
    <t>Death_Rank</t>
  </si>
  <si>
    <t>Arrest_Rank</t>
  </si>
  <si>
    <t>Prescription_Rank</t>
  </si>
  <si>
    <t>Rank_Average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</si>
</sst>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6" fillId="2" borderId="0" xfId="6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3"/>
  <sheetViews>
    <sheetView tabSelected="1" topLeftCell="K67" workbookViewId="0">
      <selection activeCell="AB2" sqref="X2:AB83"/>
    </sheetView>
  </sheetViews>
  <sheetFormatPr defaultRowHeight="14.4" x14ac:dyDescent="0.55000000000000004"/>
  <cols>
    <col min="4" max="4" width="8.83984375" style="1"/>
    <col min="8" max="8" width="8.83984375" style="1"/>
    <col min="10" max="10" width="8.83984375" style="1"/>
    <col min="17" max="17" width="8.83984375" style="1"/>
    <col min="22" max="22" width="8.83984375" style="1"/>
  </cols>
  <sheetData>
    <row r="1" spans="1:29" x14ac:dyDescent="0.55000000000000004">
      <c r="B1" t="s">
        <v>0</v>
      </c>
      <c r="C1" t="s">
        <v>1</v>
      </c>
      <c r="D1" s="1" t="s">
        <v>2</v>
      </c>
      <c r="E1" t="s">
        <v>3</v>
      </c>
      <c r="F1" t="s">
        <v>4</v>
      </c>
      <c r="G1" t="s">
        <v>5</v>
      </c>
      <c r="H1" s="1" t="s">
        <v>264</v>
      </c>
      <c r="I1" t="s">
        <v>6</v>
      </c>
      <c r="J1" s="1" t="s">
        <v>265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263</v>
      </c>
      <c r="Q1" s="1" t="s">
        <v>266</v>
      </c>
      <c r="R1" t="s">
        <v>12</v>
      </c>
      <c r="S1" t="s">
        <v>13</v>
      </c>
      <c r="T1" t="s">
        <v>14</v>
      </c>
      <c r="U1" t="s">
        <v>15</v>
      </c>
      <c r="V1" s="1" t="s">
        <v>267</v>
      </c>
      <c r="X1" t="s">
        <v>268</v>
      </c>
      <c r="Y1" t="s">
        <v>269</v>
      </c>
      <c r="Z1" t="s">
        <v>270</v>
      </c>
      <c r="AA1" t="s">
        <v>271</v>
      </c>
      <c r="AB1" t="s">
        <v>272</v>
      </c>
      <c r="AC1" t="s">
        <v>273</v>
      </c>
    </row>
    <row r="2" spans="1:29" x14ac:dyDescent="0.55000000000000004">
      <c r="A2">
        <v>1</v>
      </c>
      <c r="B2" t="s">
        <v>16</v>
      </c>
      <c r="C2" t="s">
        <v>17</v>
      </c>
      <c r="D2" s="1">
        <v>17721</v>
      </c>
      <c r="E2">
        <v>28001</v>
      </c>
      <c r="F2">
        <v>28001</v>
      </c>
      <c r="G2">
        <v>12.9019772280102</v>
      </c>
      <c r="H2" s="1">
        <f>IF(G2,G2,MEDIAN(G$2:G$83))</f>
        <v>12.9019772280102</v>
      </c>
      <c r="I2">
        <v>72.251072476857104</v>
      </c>
      <c r="J2" s="1">
        <f>IF(I2,I2,MEDIAN(I$2:I$83))</f>
        <v>72.251072476857104</v>
      </c>
      <c r="K2" t="s">
        <v>18</v>
      </c>
      <c r="L2">
        <v>48</v>
      </c>
      <c r="M2">
        <v>154.80000000000001</v>
      </c>
      <c r="N2">
        <v>47</v>
      </c>
      <c r="O2">
        <v>151.6</v>
      </c>
      <c r="P2">
        <f>(M2+O2)/2</f>
        <v>153.19999999999999</v>
      </c>
      <c r="Q2" s="1">
        <f>IF(P2,P2,MEDIAN(P$2:P$83))</f>
        <v>153.19999999999999</v>
      </c>
      <c r="R2">
        <v>31003</v>
      </c>
      <c r="S2">
        <v>372</v>
      </c>
      <c r="T2">
        <v>465</v>
      </c>
      <c r="U2">
        <v>223</v>
      </c>
      <c r="V2" s="1">
        <f>IF(U2,U2,MEDIAN(U$2:U$83))</f>
        <v>223</v>
      </c>
      <c r="X2">
        <f>RANK(Q2,Q$2:Q$83,1)</f>
        <v>63</v>
      </c>
      <c r="Y2">
        <f>RANK(D2,D$2:D$83,0)</f>
        <v>64</v>
      </c>
      <c r="Z2">
        <f>RANK(H2,H$2:H$83,1)</f>
        <v>55</v>
      </c>
      <c r="AA2">
        <f>RANK(J2,J$2:J$83,1)</f>
        <v>69</v>
      </c>
      <c r="AB2">
        <f>RANK(V2,V$2:V$83,1)</f>
        <v>17</v>
      </c>
      <c r="AC2">
        <f>AVERAGE(Y2:AB2)</f>
        <v>51.25</v>
      </c>
    </row>
    <row r="3" spans="1:29" x14ac:dyDescent="0.55000000000000004">
      <c r="A3">
        <v>2</v>
      </c>
      <c r="B3" t="s">
        <v>19</v>
      </c>
      <c r="C3" t="s">
        <v>20</v>
      </c>
      <c r="D3" s="1">
        <v>20527</v>
      </c>
      <c r="E3">
        <v>28003</v>
      </c>
      <c r="F3">
        <v>28003</v>
      </c>
      <c r="G3">
        <v>18.812147272238601</v>
      </c>
      <c r="H3" s="1">
        <f t="shared" ref="H3:J66" si="0">IF(G3,G3,MEDIAN(G$2:G$83))</f>
        <v>18.812147272238601</v>
      </c>
      <c r="I3">
        <v>18.005912389142701</v>
      </c>
      <c r="J3" s="1">
        <f t="shared" si="0"/>
        <v>18.005912389142701</v>
      </c>
      <c r="K3" t="s">
        <v>21</v>
      </c>
      <c r="L3">
        <v>72</v>
      </c>
      <c r="M3">
        <v>193.5</v>
      </c>
      <c r="N3">
        <v>83</v>
      </c>
      <c r="O3">
        <v>223.1</v>
      </c>
      <c r="P3">
        <f t="shared" ref="P3:P66" si="1">(M3+O3)/2</f>
        <v>208.3</v>
      </c>
      <c r="Q3" s="1">
        <f t="shared" ref="Q3" si="2">IF(P3,P3,MEDIAN(P$2:P$83))</f>
        <v>208.3</v>
      </c>
      <c r="R3">
        <v>37210</v>
      </c>
      <c r="S3">
        <v>447</v>
      </c>
      <c r="T3">
        <v>558</v>
      </c>
      <c r="U3">
        <v>274</v>
      </c>
      <c r="V3" s="1">
        <f t="shared" ref="V3" si="3">IF(U3,U3,MEDIAN(U$2:U$83))</f>
        <v>274</v>
      </c>
      <c r="X3">
        <f t="shared" ref="X3:X66" si="4">RANK(Q3,Q$2:Q$83,1)</f>
        <v>79</v>
      </c>
      <c r="Y3">
        <f t="shared" ref="Y3:Y66" si="5">RANK(D3,D$2:D$83,0)</f>
        <v>36</v>
      </c>
      <c r="Z3">
        <f t="shared" ref="Z3:Z66" si="6">RANK(H3,H$2:H$83,1)</f>
        <v>69</v>
      </c>
      <c r="AA3">
        <f t="shared" ref="AA3:AA66" si="7">RANK(J3,J$2:J$83,1)</f>
        <v>43</v>
      </c>
      <c r="AB3">
        <f t="shared" ref="AB3:AB66" si="8">RANK(V3,V$2:V$83,1)</f>
        <v>66</v>
      </c>
      <c r="AC3">
        <f t="shared" ref="AC3:AC66" si="9">AVERAGE(Y3:AB3)</f>
        <v>53.5</v>
      </c>
    </row>
    <row r="4" spans="1:29" x14ac:dyDescent="0.55000000000000004">
      <c r="A4">
        <v>3</v>
      </c>
      <c r="B4" t="s">
        <v>22</v>
      </c>
      <c r="C4" t="s">
        <v>23</v>
      </c>
      <c r="D4" s="1">
        <v>19665</v>
      </c>
      <c r="E4">
        <v>28005</v>
      </c>
      <c r="F4">
        <v>28005</v>
      </c>
      <c r="G4">
        <v>8.0340644331967592</v>
      </c>
      <c r="H4" s="1">
        <f t="shared" si="0"/>
        <v>8.0340644331967592</v>
      </c>
      <c r="I4">
        <v>70.699767012131403</v>
      </c>
      <c r="J4" s="1">
        <f t="shared" si="0"/>
        <v>70.699767012131403</v>
      </c>
      <c r="K4" t="s">
        <v>24</v>
      </c>
      <c r="L4">
        <v>12</v>
      </c>
      <c r="M4">
        <v>96.4</v>
      </c>
      <c r="N4">
        <v>11</v>
      </c>
      <c r="O4">
        <v>88.4</v>
      </c>
      <c r="P4">
        <f t="shared" si="1"/>
        <v>92.4</v>
      </c>
      <c r="Q4" s="1">
        <f t="shared" ref="Q4" si="10">IF(P4,P4,MEDIAN(P$2:P$83))</f>
        <v>92.4</v>
      </c>
      <c r="R4">
        <v>12447</v>
      </c>
      <c r="S4">
        <v>149</v>
      </c>
      <c r="T4">
        <v>187</v>
      </c>
      <c r="U4">
        <v>245</v>
      </c>
      <c r="V4" s="1">
        <f t="shared" ref="V4" si="11">IF(U4,U4,MEDIAN(U$2:U$83))</f>
        <v>245</v>
      </c>
      <c r="X4">
        <f t="shared" si="4"/>
        <v>38</v>
      </c>
      <c r="Y4">
        <f t="shared" si="5"/>
        <v>46</v>
      </c>
      <c r="Z4">
        <f t="shared" si="6"/>
        <v>13</v>
      </c>
      <c r="AA4">
        <f t="shared" si="7"/>
        <v>68</v>
      </c>
      <c r="AB4">
        <f t="shared" si="8"/>
        <v>35</v>
      </c>
      <c r="AC4">
        <f t="shared" si="9"/>
        <v>40.5</v>
      </c>
    </row>
    <row r="5" spans="1:29" x14ac:dyDescent="0.55000000000000004">
      <c r="A5">
        <v>4</v>
      </c>
      <c r="B5" t="s">
        <v>25</v>
      </c>
      <c r="C5" t="s">
        <v>26</v>
      </c>
      <c r="D5" s="1">
        <v>20617</v>
      </c>
      <c r="E5">
        <v>28007</v>
      </c>
      <c r="F5">
        <v>28007</v>
      </c>
      <c r="G5">
        <v>5.4121340044379496</v>
      </c>
      <c r="H5" s="1">
        <f t="shared" si="0"/>
        <v>5.4121340044379496</v>
      </c>
      <c r="I5">
        <v>13.5303350110949</v>
      </c>
      <c r="J5" s="1">
        <f t="shared" si="0"/>
        <v>13.5303350110949</v>
      </c>
      <c r="K5" t="s">
        <v>27</v>
      </c>
      <c r="L5">
        <v>8</v>
      </c>
      <c r="M5">
        <v>43.3</v>
      </c>
      <c r="N5">
        <v>14</v>
      </c>
      <c r="O5">
        <v>75.8</v>
      </c>
      <c r="P5">
        <f t="shared" si="1"/>
        <v>59.55</v>
      </c>
      <c r="Q5" s="1">
        <f t="shared" ref="Q5" si="12">IF(P5,P5,MEDIAN(P$2:P$83))</f>
        <v>59.55</v>
      </c>
      <c r="R5">
        <v>18477</v>
      </c>
      <c r="S5">
        <v>222</v>
      </c>
      <c r="T5">
        <v>277</v>
      </c>
      <c r="U5">
        <v>268</v>
      </c>
      <c r="V5" s="1">
        <f t="shared" ref="V5" si="13">IF(U5,U5,MEDIAN(U$2:U$83))</f>
        <v>268</v>
      </c>
      <c r="X5">
        <f t="shared" si="4"/>
        <v>18</v>
      </c>
      <c r="Y5">
        <f t="shared" si="5"/>
        <v>34</v>
      </c>
      <c r="Z5">
        <f t="shared" si="6"/>
        <v>6</v>
      </c>
      <c r="AA5">
        <f t="shared" si="7"/>
        <v>11</v>
      </c>
      <c r="AB5">
        <f t="shared" si="8"/>
        <v>61</v>
      </c>
      <c r="AC5">
        <f t="shared" si="9"/>
        <v>28</v>
      </c>
    </row>
    <row r="6" spans="1:29" x14ac:dyDescent="0.55000000000000004">
      <c r="A6">
        <v>5</v>
      </c>
      <c r="B6" t="s">
        <v>28</v>
      </c>
      <c r="C6" t="s">
        <v>29</v>
      </c>
      <c r="D6" s="1">
        <v>18599</v>
      </c>
      <c r="E6">
        <v>28009</v>
      </c>
      <c r="F6">
        <v>28009</v>
      </c>
      <c r="G6">
        <v>12.0307988450433</v>
      </c>
      <c r="H6" s="1">
        <f t="shared" si="0"/>
        <v>12.0307988450433</v>
      </c>
      <c r="I6">
        <v>12.0307988450433</v>
      </c>
      <c r="J6" s="1">
        <f t="shared" si="0"/>
        <v>12.0307988450433</v>
      </c>
      <c r="K6" t="s">
        <v>30</v>
      </c>
      <c r="L6">
        <v>4</v>
      </c>
      <c r="M6">
        <v>48.1</v>
      </c>
      <c r="N6">
        <v>5</v>
      </c>
      <c r="O6">
        <v>60.2</v>
      </c>
      <c r="P6">
        <f t="shared" si="1"/>
        <v>54.150000000000006</v>
      </c>
      <c r="Q6" s="1">
        <f t="shared" ref="Q6" si="14">IF(P6,P6,MEDIAN(P$2:P$83))</f>
        <v>54.150000000000006</v>
      </c>
      <c r="R6">
        <v>8312</v>
      </c>
      <c r="S6">
        <v>100</v>
      </c>
      <c r="T6">
        <v>125</v>
      </c>
      <c r="U6">
        <v>243</v>
      </c>
      <c r="V6" s="1">
        <f t="shared" ref="V6" si="15">IF(U6,U6,MEDIAN(U$2:U$83))</f>
        <v>243</v>
      </c>
      <c r="X6">
        <f t="shared" si="4"/>
        <v>17</v>
      </c>
      <c r="Y6">
        <f t="shared" si="5"/>
        <v>60</v>
      </c>
      <c r="Z6">
        <f t="shared" si="6"/>
        <v>52</v>
      </c>
      <c r="AA6">
        <f t="shared" si="7"/>
        <v>10</v>
      </c>
      <c r="AB6">
        <f t="shared" si="8"/>
        <v>33</v>
      </c>
      <c r="AC6">
        <f t="shared" si="9"/>
        <v>38.75</v>
      </c>
    </row>
    <row r="7" spans="1:29" x14ac:dyDescent="0.55000000000000004">
      <c r="A7">
        <v>6</v>
      </c>
      <c r="B7" t="s">
        <v>31</v>
      </c>
      <c r="C7" t="s">
        <v>32</v>
      </c>
      <c r="D7" s="1">
        <v>16984</v>
      </c>
      <c r="E7">
        <v>28011</v>
      </c>
      <c r="F7">
        <v>28011</v>
      </c>
      <c r="G7">
        <v>0</v>
      </c>
      <c r="H7" s="1">
        <f t="shared" si="0"/>
        <v>9.9988491777408441</v>
      </c>
      <c r="I7">
        <v>14.3997495695727</v>
      </c>
      <c r="J7" s="1">
        <f t="shared" si="0"/>
        <v>14.3997495695727</v>
      </c>
      <c r="K7" t="s">
        <v>33</v>
      </c>
      <c r="L7">
        <v>20</v>
      </c>
      <c r="M7">
        <v>62.6</v>
      </c>
      <c r="N7">
        <v>14</v>
      </c>
      <c r="O7">
        <v>43.8</v>
      </c>
      <c r="P7">
        <f t="shared" si="1"/>
        <v>53.2</v>
      </c>
      <c r="Q7" s="1">
        <f t="shared" ref="Q7" si="16">IF(P7,P7,MEDIAN(P$2:P$83))</f>
        <v>53.2</v>
      </c>
      <c r="R7">
        <v>31945</v>
      </c>
      <c r="S7">
        <v>383</v>
      </c>
      <c r="T7">
        <v>479</v>
      </c>
      <c r="U7">
        <v>254</v>
      </c>
      <c r="V7" s="1">
        <f t="shared" ref="V7" si="17">IF(U7,U7,MEDIAN(U$2:U$83))</f>
        <v>254</v>
      </c>
      <c r="X7">
        <f t="shared" si="4"/>
        <v>16</v>
      </c>
      <c r="Y7">
        <f t="shared" si="5"/>
        <v>68</v>
      </c>
      <c r="Z7">
        <f t="shared" si="6"/>
        <v>19</v>
      </c>
      <c r="AA7">
        <f t="shared" si="7"/>
        <v>12</v>
      </c>
      <c r="AB7">
        <f t="shared" si="8"/>
        <v>47</v>
      </c>
      <c r="AC7">
        <f t="shared" si="9"/>
        <v>36.5</v>
      </c>
    </row>
    <row r="8" spans="1:29" x14ac:dyDescent="0.55000000000000004">
      <c r="A8">
        <v>7</v>
      </c>
      <c r="B8" t="s">
        <v>34</v>
      </c>
      <c r="C8" t="s">
        <v>35</v>
      </c>
      <c r="D8" s="1">
        <v>17837</v>
      </c>
      <c r="E8">
        <v>28013</v>
      </c>
      <c r="F8">
        <v>28013</v>
      </c>
      <c r="G8">
        <v>6.90035881865857</v>
      </c>
      <c r="H8" s="1">
        <f t="shared" si="0"/>
        <v>6.90035881865857</v>
      </c>
      <c r="I8">
        <v>4.1402152911951404</v>
      </c>
      <c r="J8" s="1">
        <f t="shared" si="0"/>
        <v>4.1402152911951404</v>
      </c>
      <c r="K8" t="s">
        <v>36</v>
      </c>
      <c r="L8">
        <v>10</v>
      </c>
      <c r="M8">
        <v>69</v>
      </c>
      <c r="N8">
        <v>10</v>
      </c>
      <c r="O8">
        <v>69</v>
      </c>
      <c r="P8">
        <f t="shared" si="1"/>
        <v>69</v>
      </c>
      <c r="Q8" s="1">
        <f t="shared" ref="Q8" si="18">IF(P8,P8,MEDIAN(P$2:P$83))</f>
        <v>69</v>
      </c>
      <c r="R8">
        <v>14492</v>
      </c>
      <c r="S8">
        <v>174</v>
      </c>
      <c r="T8">
        <v>217</v>
      </c>
      <c r="U8">
        <v>215</v>
      </c>
      <c r="V8" s="1">
        <f t="shared" ref="V8" si="19">IF(U8,U8,MEDIAN(U$2:U$83))</f>
        <v>215</v>
      </c>
      <c r="X8">
        <f t="shared" si="4"/>
        <v>29</v>
      </c>
      <c r="Y8">
        <f t="shared" si="5"/>
        <v>63</v>
      </c>
      <c r="Z8">
        <f t="shared" si="6"/>
        <v>11</v>
      </c>
      <c r="AA8">
        <f t="shared" si="7"/>
        <v>4</v>
      </c>
      <c r="AB8">
        <f t="shared" si="8"/>
        <v>12</v>
      </c>
      <c r="AC8">
        <f t="shared" si="9"/>
        <v>22.5</v>
      </c>
    </row>
    <row r="9" spans="1:29" x14ac:dyDescent="0.55000000000000004">
      <c r="A9">
        <v>8</v>
      </c>
      <c r="B9" t="s">
        <v>37</v>
      </c>
      <c r="C9" t="s">
        <v>38</v>
      </c>
      <c r="D9" s="1">
        <v>22995</v>
      </c>
      <c r="E9">
        <v>28015</v>
      </c>
      <c r="F9">
        <v>28015</v>
      </c>
      <c r="G9">
        <v>9.8629056119932894</v>
      </c>
      <c r="H9" s="1">
        <f t="shared" si="0"/>
        <v>9.8629056119932894</v>
      </c>
      <c r="I9">
        <v>0</v>
      </c>
      <c r="J9" s="1">
        <f t="shared" si="0"/>
        <v>17.037795947456601</v>
      </c>
      <c r="K9" t="s">
        <v>39</v>
      </c>
      <c r="L9">
        <v>8</v>
      </c>
      <c r="M9">
        <v>78.900000000000006</v>
      </c>
      <c r="N9">
        <v>5</v>
      </c>
      <c r="O9">
        <v>49.3</v>
      </c>
      <c r="P9">
        <f t="shared" si="1"/>
        <v>64.099999999999994</v>
      </c>
      <c r="Q9" s="1">
        <f t="shared" ref="Q9" si="20">IF(P9,P9,MEDIAN(P$2:P$83))</f>
        <v>64.099999999999994</v>
      </c>
      <c r="R9">
        <v>10139</v>
      </c>
      <c r="S9">
        <v>122</v>
      </c>
      <c r="T9">
        <v>152</v>
      </c>
      <c r="U9">
        <v>197</v>
      </c>
      <c r="V9" s="1">
        <f t="shared" ref="V9" si="21">IF(U9,U9,MEDIAN(U$2:U$83))</f>
        <v>197</v>
      </c>
      <c r="X9">
        <f t="shared" si="4"/>
        <v>22</v>
      </c>
      <c r="Y9">
        <f t="shared" si="5"/>
        <v>14</v>
      </c>
      <c r="Z9">
        <f t="shared" si="6"/>
        <v>18</v>
      </c>
      <c r="AA9">
        <f t="shared" si="7"/>
        <v>15</v>
      </c>
      <c r="AB9">
        <f t="shared" si="8"/>
        <v>6</v>
      </c>
      <c r="AC9">
        <f t="shared" si="9"/>
        <v>13.25</v>
      </c>
    </row>
    <row r="10" spans="1:29" x14ac:dyDescent="0.55000000000000004">
      <c r="A10">
        <v>9</v>
      </c>
      <c r="B10" t="s">
        <v>40</v>
      </c>
      <c r="C10" t="s">
        <v>41</v>
      </c>
      <c r="D10" s="1">
        <v>19609</v>
      </c>
      <c r="E10">
        <v>28017</v>
      </c>
      <c r="F10">
        <v>28017</v>
      </c>
      <c r="G10">
        <v>0</v>
      </c>
      <c r="H10" s="1">
        <f t="shared" si="0"/>
        <v>9.9988491777408441</v>
      </c>
      <c r="I10">
        <v>40.242622185932603</v>
      </c>
      <c r="J10" s="1">
        <f t="shared" si="0"/>
        <v>40.242622185932603</v>
      </c>
      <c r="K10" t="s">
        <v>42</v>
      </c>
      <c r="L10">
        <v>22</v>
      </c>
      <c r="M10">
        <v>128.30000000000001</v>
      </c>
      <c r="N10">
        <v>7</v>
      </c>
      <c r="O10">
        <v>40.799999999999997</v>
      </c>
      <c r="P10">
        <f t="shared" si="1"/>
        <v>84.550000000000011</v>
      </c>
      <c r="Q10" s="1">
        <f t="shared" ref="Q10" si="22">IF(P10,P10,MEDIAN(P$2:P$83))</f>
        <v>84.550000000000011</v>
      </c>
      <c r="R10">
        <v>17146</v>
      </c>
      <c r="S10">
        <v>206</v>
      </c>
      <c r="T10">
        <v>257</v>
      </c>
      <c r="U10">
        <v>249</v>
      </c>
      <c r="V10" s="1">
        <f t="shared" ref="V10" si="23">IF(U10,U10,MEDIAN(U$2:U$83))</f>
        <v>249</v>
      </c>
      <c r="X10">
        <f t="shared" si="4"/>
        <v>35</v>
      </c>
      <c r="Y10">
        <f t="shared" si="5"/>
        <v>48</v>
      </c>
      <c r="Z10">
        <f t="shared" si="6"/>
        <v>19</v>
      </c>
      <c r="AA10">
        <f t="shared" si="7"/>
        <v>53</v>
      </c>
      <c r="AB10">
        <f t="shared" si="8"/>
        <v>42</v>
      </c>
      <c r="AC10">
        <f t="shared" si="9"/>
        <v>40.5</v>
      </c>
    </row>
    <row r="11" spans="1:29" x14ac:dyDescent="0.55000000000000004">
      <c r="A11">
        <v>10</v>
      </c>
      <c r="B11" t="s">
        <v>43</v>
      </c>
      <c r="C11" t="s">
        <v>44</v>
      </c>
      <c r="D11" s="1">
        <v>19816</v>
      </c>
      <c r="E11">
        <v>28019</v>
      </c>
      <c r="F11">
        <v>28019</v>
      </c>
      <c r="G11">
        <v>24.160425223483902</v>
      </c>
      <c r="H11" s="1">
        <f t="shared" si="0"/>
        <v>24.160425223483902</v>
      </c>
      <c r="I11">
        <v>0</v>
      </c>
      <c r="J11" s="1">
        <f t="shared" si="0"/>
        <v>17.037795947456601</v>
      </c>
      <c r="K11" t="s">
        <v>45</v>
      </c>
      <c r="L11">
        <v>5</v>
      </c>
      <c r="M11">
        <v>60.4</v>
      </c>
      <c r="N11">
        <v>5</v>
      </c>
      <c r="O11">
        <v>60.4</v>
      </c>
      <c r="P11">
        <f t="shared" si="1"/>
        <v>60.4</v>
      </c>
      <c r="Q11" s="1">
        <f t="shared" ref="Q11" si="24">IF(P11,P11,MEDIAN(P$2:P$83))</f>
        <v>60.4</v>
      </c>
      <c r="R11">
        <v>8278</v>
      </c>
      <c r="S11">
        <v>99</v>
      </c>
      <c r="T11">
        <v>124</v>
      </c>
      <c r="U11">
        <v>297</v>
      </c>
      <c r="V11" s="1">
        <f t="shared" ref="V11" si="25">IF(U11,U11,MEDIAN(U$2:U$83))</f>
        <v>297</v>
      </c>
      <c r="X11">
        <f t="shared" si="4"/>
        <v>19</v>
      </c>
      <c r="Y11">
        <f t="shared" si="5"/>
        <v>43</v>
      </c>
      <c r="Z11">
        <f t="shared" si="6"/>
        <v>76</v>
      </c>
      <c r="AA11">
        <f t="shared" si="7"/>
        <v>15</v>
      </c>
      <c r="AB11">
        <f t="shared" si="8"/>
        <v>74</v>
      </c>
      <c r="AC11">
        <f t="shared" si="9"/>
        <v>52</v>
      </c>
    </row>
    <row r="12" spans="1:29" x14ac:dyDescent="0.55000000000000004">
      <c r="A12">
        <v>11</v>
      </c>
      <c r="B12" t="s">
        <v>46</v>
      </c>
      <c r="C12" t="s">
        <v>47</v>
      </c>
      <c r="D12" s="1">
        <v>13095</v>
      </c>
      <c r="E12">
        <v>28021</v>
      </c>
      <c r="F12">
        <v>28021</v>
      </c>
      <c r="G12">
        <v>0</v>
      </c>
      <c r="H12" s="1">
        <f t="shared" si="0"/>
        <v>9.9988491777408441</v>
      </c>
      <c r="I12">
        <v>0</v>
      </c>
      <c r="J12" s="1">
        <f t="shared" si="0"/>
        <v>17.037795947456601</v>
      </c>
      <c r="K12" t="s">
        <v>48</v>
      </c>
      <c r="L12">
        <v>3</v>
      </c>
      <c r="M12">
        <v>33.5</v>
      </c>
      <c r="N12">
        <v>4</v>
      </c>
      <c r="O12">
        <v>44.7</v>
      </c>
      <c r="P12">
        <f t="shared" si="1"/>
        <v>39.1</v>
      </c>
      <c r="Q12" s="1">
        <f t="shared" ref="Q12" si="26">IF(P12,P12,MEDIAN(P$2:P$83))</f>
        <v>39.1</v>
      </c>
      <c r="R12">
        <v>8950</v>
      </c>
      <c r="S12">
        <v>107</v>
      </c>
      <c r="T12">
        <v>134</v>
      </c>
      <c r="U12">
        <v>203</v>
      </c>
      <c r="V12" s="1">
        <f t="shared" ref="V12" si="27">IF(U12,U12,MEDIAN(U$2:U$83))</f>
        <v>203</v>
      </c>
      <c r="X12">
        <f t="shared" si="4"/>
        <v>7</v>
      </c>
      <c r="Y12">
        <f t="shared" si="5"/>
        <v>80</v>
      </c>
      <c r="Z12">
        <f t="shared" si="6"/>
        <v>19</v>
      </c>
      <c r="AA12">
        <f t="shared" si="7"/>
        <v>15</v>
      </c>
      <c r="AB12">
        <f t="shared" si="8"/>
        <v>9</v>
      </c>
      <c r="AC12">
        <f t="shared" si="9"/>
        <v>30.75</v>
      </c>
    </row>
    <row r="13" spans="1:29" x14ac:dyDescent="0.55000000000000004">
      <c r="A13">
        <v>12</v>
      </c>
      <c r="B13" t="s">
        <v>49</v>
      </c>
      <c r="C13" t="s">
        <v>50</v>
      </c>
      <c r="D13" s="1">
        <v>20564</v>
      </c>
      <c r="E13">
        <v>28023</v>
      </c>
      <c r="F13">
        <v>28023</v>
      </c>
      <c r="G13">
        <v>0</v>
      </c>
      <c r="H13" s="1">
        <f t="shared" si="0"/>
        <v>9.9988491777408441</v>
      </c>
      <c r="I13">
        <v>15.163002274450299</v>
      </c>
      <c r="J13" s="1">
        <f t="shared" si="0"/>
        <v>15.163002274450299</v>
      </c>
      <c r="K13" t="s">
        <v>51</v>
      </c>
      <c r="L13">
        <v>8</v>
      </c>
      <c r="M13">
        <v>50.5</v>
      </c>
      <c r="N13">
        <v>7</v>
      </c>
      <c r="O13">
        <v>44.2</v>
      </c>
      <c r="P13">
        <f t="shared" si="1"/>
        <v>47.35</v>
      </c>
      <c r="Q13" s="1">
        <f t="shared" ref="Q13" si="28">IF(P13,P13,MEDIAN(P$2:P$83))</f>
        <v>47.35</v>
      </c>
      <c r="R13">
        <v>15828</v>
      </c>
      <c r="S13">
        <v>190</v>
      </c>
      <c r="T13">
        <v>237</v>
      </c>
      <c r="U13">
        <v>247</v>
      </c>
      <c r="V13" s="1">
        <f t="shared" ref="V13" si="29">IF(U13,U13,MEDIAN(U$2:U$83))</f>
        <v>247</v>
      </c>
      <c r="X13">
        <f t="shared" si="4"/>
        <v>13</v>
      </c>
      <c r="Y13">
        <f t="shared" si="5"/>
        <v>35</v>
      </c>
      <c r="Z13">
        <f t="shared" si="6"/>
        <v>19</v>
      </c>
      <c r="AA13">
        <f t="shared" si="7"/>
        <v>13</v>
      </c>
      <c r="AB13">
        <f t="shared" si="8"/>
        <v>37</v>
      </c>
      <c r="AC13">
        <f t="shared" si="9"/>
        <v>26</v>
      </c>
    </row>
    <row r="14" spans="1:29" x14ac:dyDescent="0.55000000000000004">
      <c r="A14">
        <v>13</v>
      </c>
      <c r="B14" t="s">
        <v>52</v>
      </c>
      <c r="C14" t="s">
        <v>53</v>
      </c>
      <c r="D14" s="1">
        <v>19220</v>
      </c>
      <c r="E14">
        <v>28025</v>
      </c>
      <c r="F14">
        <v>28025</v>
      </c>
      <c r="G14">
        <v>0</v>
      </c>
      <c r="H14" s="1">
        <f t="shared" si="0"/>
        <v>9.9988491777408441</v>
      </c>
      <c r="I14">
        <v>42.769857433808603</v>
      </c>
      <c r="J14" s="1">
        <f t="shared" si="0"/>
        <v>42.769857433808603</v>
      </c>
      <c r="K14" t="s">
        <v>54</v>
      </c>
      <c r="L14">
        <v>9</v>
      </c>
      <c r="M14">
        <v>45.8</v>
      </c>
      <c r="N14">
        <v>3</v>
      </c>
      <c r="O14">
        <v>15.3</v>
      </c>
      <c r="P14">
        <f t="shared" si="1"/>
        <v>30.549999999999997</v>
      </c>
      <c r="Q14" s="1">
        <f t="shared" ref="Q14" si="30">IF(P14,P14,MEDIAN(P$2:P$83))</f>
        <v>30.549999999999997</v>
      </c>
      <c r="R14">
        <v>19640</v>
      </c>
      <c r="S14">
        <v>236</v>
      </c>
      <c r="T14">
        <v>295</v>
      </c>
      <c r="U14">
        <v>247</v>
      </c>
      <c r="V14" s="1">
        <f t="shared" ref="V14" si="31">IF(U14,U14,MEDIAN(U$2:U$83))</f>
        <v>247</v>
      </c>
      <c r="X14">
        <f t="shared" si="4"/>
        <v>3</v>
      </c>
      <c r="Y14">
        <f t="shared" si="5"/>
        <v>55</v>
      </c>
      <c r="Z14">
        <f t="shared" si="6"/>
        <v>19</v>
      </c>
      <c r="AA14">
        <f t="shared" si="7"/>
        <v>55</v>
      </c>
      <c r="AB14">
        <f t="shared" si="8"/>
        <v>37</v>
      </c>
      <c r="AC14">
        <f t="shared" si="9"/>
        <v>41.5</v>
      </c>
    </row>
    <row r="15" spans="1:29" x14ac:dyDescent="0.55000000000000004">
      <c r="A15">
        <v>14</v>
      </c>
      <c r="B15" t="s">
        <v>55</v>
      </c>
      <c r="C15" t="s">
        <v>56</v>
      </c>
      <c r="D15" s="1">
        <v>16699</v>
      </c>
      <c r="E15">
        <v>28027</v>
      </c>
      <c r="F15">
        <v>28027</v>
      </c>
      <c r="G15">
        <v>12.9567245400363</v>
      </c>
      <c r="H15" s="1">
        <f t="shared" si="0"/>
        <v>12.9567245400363</v>
      </c>
      <c r="I15">
        <v>0</v>
      </c>
      <c r="J15" s="1">
        <f t="shared" si="0"/>
        <v>17.037795947456601</v>
      </c>
      <c r="K15" t="s">
        <v>57</v>
      </c>
      <c r="L15">
        <v>17</v>
      </c>
      <c r="M15">
        <v>73.400000000000006</v>
      </c>
      <c r="N15">
        <v>26</v>
      </c>
      <c r="O15">
        <v>112.3</v>
      </c>
      <c r="P15">
        <f t="shared" si="1"/>
        <v>92.85</v>
      </c>
      <c r="Q15" s="1">
        <f t="shared" ref="Q15" si="32">IF(P15,P15,MEDIAN(P$2:P$83))</f>
        <v>92.85</v>
      </c>
      <c r="R15">
        <v>23154</v>
      </c>
      <c r="S15">
        <v>278</v>
      </c>
      <c r="T15">
        <v>347</v>
      </c>
      <c r="U15">
        <v>296</v>
      </c>
      <c r="V15" s="1">
        <f t="shared" ref="V15" si="33">IF(U15,U15,MEDIAN(U$2:U$83))</f>
        <v>296</v>
      </c>
      <c r="X15">
        <f t="shared" si="4"/>
        <v>39</v>
      </c>
      <c r="Y15">
        <f t="shared" si="5"/>
        <v>70</v>
      </c>
      <c r="Z15">
        <f t="shared" si="6"/>
        <v>57</v>
      </c>
      <c r="AA15">
        <f t="shared" si="7"/>
        <v>15</v>
      </c>
      <c r="AB15">
        <f t="shared" si="8"/>
        <v>72</v>
      </c>
      <c r="AC15">
        <f t="shared" si="9"/>
        <v>53.5</v>
      </c>
    </row>
    <row r="16" spans="1:29" x14ac:dyDescent="0.55000000000000004">
      <c r="A16">
        <v>15</v>
      </c>
      <c r="B16" t="s">
        <v>58</v>
      </c>
      <c r="C16" t="s">
        <v>59</v>
      </c>
      <c r="D16" s="1">
        <v>18756</v>
      </c>
      <c r="E16">
        <v>28029</v>
      </c>
      <c r="F16">
        <v>28029</v>
      </c>
      <c r="G16">
        <v>0</v>
      </c>
      <c r="H16" s="1">
        <f t="shared" si="0"/>
        <v>9.9988491777408441</v>
      </c>
      <c r="I16">
        <v>35.068031982045198</v>
      </c>
      <c r="J16" s="1">
        <f t="shared" si="0"/>
        <v>35.068031982045198</v>
      </c>
      <c r="K16" t="s">
        <v>60</v>
      </c>
      <c r="L16">
        <v>34</v>
      </c>
      <c r="M16">
        <v>119.2</v>
      </c>
      <c r="N16">
        <v>25</v>
      </c>
      <c r="O16">
        <v>87.7</v>
      </c>
      <c r="P16">
        <f t="shared" si="1"/>
        <v>103.45</v>
      </c>
      <c r="Q16" s="1">
        <f t="shared" ref="Q16" si="34">IF(P16,P16,MEDIAN(P$2:P$83))</f>
        <v>103.45</v>
      </c>
      <c r="R16">
        <v>28516</v>
      </c>
      <c r="S16">
        <v>342</v>
      </c>
      <c r="T16">
        <v>428</v>
      </c>
      <c r="U16">
        <v>259</v>
      </c>
      <c r="V16" s="1">
        <f t="shared" ref="V16" si="35">IF(U16,U16,MEDIAN(U$2:U$83))</f>
        <v>259</v>
      </c>
      <c r="X16">
        <f t="shared" si="4"/>
        <v>42</v>
      </c>
      <c r="Y16">
        <f t="shared" si="5"/>
        <v>58</v>
      </c>
      <c r="Z16">
        <f t="shared" si="6"/>
        <v>19</v>
      </c>
      <c r="AA16">
        <f t="shared" si="7"/>
        <v>50</v>
      </c>
      <c r="AB16">
        <f t="shared" si="8"/>
        <v>54</v>
      </c>
      <c r="AC16">
        <f t="shared" si="9"/>
        <v>45.25</v>
      </c>
    </row>
    <row r="17" spans="1:29" x14ac:dyDescent="0.55000000000000004">
      <c r="A17">
        <v>16</v>
      </c>
      <c r="B17" t="s">
        <v>61</v>
      </c>
      <c r="C17" t="s">
        <v>62</v>
      </c>
      <c r="D17" s="1">
        <v>18749</v>
      </c>
      <c r="E17">
        <v>28031</v>
      </c>
      <c r="F17">
        <v>28031</v>
      </c>
      <c r="G17">
        <v>26.206824257036502</v>
      </c>
      <c r="H17" s="1">
        <f t="shared" si="0"/>
        <v>26.206824257036502</v>
      </c>
      <c r="I17">
        <v>26.206824257036502</v>
      </c>
      <c r="J17" s="1">
        <f t="shared" si="0"/>
        <v>26.206824257036502</v>
      </c>
      <c r="K17" t="s">
        <v>63</v>
      </c>
      <c r="L17">
        <v>28</v>
      </c>
      <c r="M17">
        <v>146.80000000000001</v>
      </c>
      <c r="N17">
        <v>20</v>
      </c>
      <c r="O17">
        <v>104.8</v>
      </c>
      <c r="P17">
        <f t="shared" si="1"/>
        <v>125.80000000000001</v>
      </c>
      <c r="Q17" s="1">
        <f t="shared" ref="Q17" si="36">IF(P17,P17,MEDIAN(P$2:P$83))</f>
        <v>125.80000000000001</v>
      </c>
      <c r="R17">
        <v>19079</v>
      </c>
      <c r="S17">
        <v>229</v>
      </c>
      <c r="T17">
        <v>286</v>
      </c>
      <c r="U17">
        <v>303</v>
      </c>
      <c r="V17" s="1">
        <f t="shared" ref="V17" si="37">IF(U17,U17,MEDIAN(U$2:U$83))</f>
        <v>303</v>
      </c>
      <c r="X17">
        <f t="shared" si="4"/>
        <v>55</v>
      </c>
      <c r="Y17">
        <f t="shared" si="5"/>
        <v>59</v>
      </c>
      <c r="Z17">
        <f t="shared" si="6"/>
        <v>78</v>
      </c>
      <c r="AA17">
        <f t="shared" si="7"/>
        <v>46</v>
      </c>
      <c r="AB17">
        <f t="shared" si="8"/>
        <v>75</v>
      </c>
      <c r="AC17">
        <f t="shared" si="9"/>
        <v>64.5</v>
      </c>
    </row>
    <row r="18" spans="1:29" x14ac:dyDescent="0.55000000000000004">
      <c r="A18">
        <v>17</v>
      </c>
      <c r="B18" t="s">
        <v>64</v>
      </c>
      <c r="C18" t="s">
        <v>65</v>
      </c>
      <c r="D18" s="1">
        <v>28316</v>
      </c>
      <c r="E18">
        <v>28033</v>
      </c>
      <c r="F18">
        <v>28033</v>
      </c>
      <c r="G18">
        <v>13.9859357430168</v>
      </c>
      <c r="H18" s="1">
        <f t="shared" si="0"/>
        <v>13.9859357430168</v>
      </c>
      <c r="I18">
        <v>152.39075585591101</v>
      </c>
      <c r="J18" s="1">
        <f t="shared" si="0"/>
        <v>152.39075585591101</v>
      </c>
      <c r="K18" t="s">
        <v>66</v>
      </c>
      <c r="L18">
        <v>216</v>
      </c>
      <c r="M18">
        <v>120.8</v>
      </c>
      <c r="N18">
        <v>219</v>
      </c>
      <c r="O18">
        <v>122.5</v>
      </c>
      <c r="P18">
        <f t="shared" si="1"/>
        <v>121.65</v>
      </c>
      <c r="Q18" s="1">
        <f t="shared" ref="Q18" si="38">IF(P18,P18,MEDIAN(P$2:P$83))</f>
        <v>121.65</v>
      </c>
      <c r="R18">
        <v>178751</v>
      </c>
      <c r="S18">
        <v>2145</v>
      </c>
      <c r="T18">
        <v>2681</v>
      </c>
      <c r="U18">
        <v>222</v>
      </c>
      <c r="V18" s="1">
        <f t="shared" ref="V18" si="39">IF(U18,U18,MEDIAN(U$2:U$83))</f>
        <v>222</v>
      </c>
      <c r="X18">
        <f t="shared" si="4"/>
        <v>54</v>
      </c>
      <c r="Y18">
        <f t="shared" si="5"/>
        <v>4</v>
      </c>
      <c r="Z18">
        <f t="shared" si="6"/>
        <v>59</v>
      </c>
      <c r="AA18">
        <f t="shared" si="7"/>
        <v>82</v>
      </c>
      <c r="AB18">
        <f t="shared" si="8"/>
        <v>16</v>
      </c>
      <c r="AC18">
        <f t="shared" si="9"/>
        <v>40.25</v>
      </c>
    </row>
    <row r="19" spans="1:29" x14ac:dyDescent="0.55000000000000004">
      <c r="A19">
        <v>18</v>
      </c>
      <c r="B19" t="s">
        <v>67</v>
      </c>
      <c r="C19" t="s">
        <v>68</v>
      </c>
      <c r="D19" s="1">
        <v>20783</v>
      </c>
      <c r="E19">
        <v>28035</v>
      </c>
      <c r="F19">
        <v>28035</v>
      </c>
      <c r="G19">
        <v>11.9251103072703</v>
      </c>
      <c r="H19" s="1">
        <f t="shared" si="0"/>
        <v>11.9251103072703</v>
      </c>
      <c r="I19">
        <v>128.26118641597401</v>
      </c>
      <c r="J19" s="1">
        <f t="shared" si="0"/>
        <v>128.26118641597401</v>
      </c>
      <c r="K19" t="s">
        <v>69</v>
      </c>
      <c r="L19">
        <v>125</v>
      </c>
      <c r="M19">
        <v>165.6</v>
      </c>
      <c r="N19">
        <v>127</v>
      </c>
      <c r="O19">
        <v>168.3</v>
      </c>
      <c r="P19">
        <f t="shared" si="1"/>
        <v>166.95</v>
      </c>
      <c r="Q19" s="1">
        <f t="shared" ref="Q19" si="40">IF(P19,P19,MEDIAN(P$2:P$83))</f>
        <v>166.95</v>
      </c>
      <c r="R19">
        <v>75471</v>
      </c>
      <c r="S19">
        <v>906</v>
      </c>
      <c r="T19">
        <v>1132</v>
      </c>
      <c r="U19">
        <v>239</v>
      </c>
      <c r="V19" s="1">
        <f t="shared" ref="V19" si="41">IF(U19,U19,MEDIAN(U$2:U$83))</f>
        <v>239</v>
      </c>
      <c r="X19">
        <f t="shared" si="4"/>
        <v>71</v>
      </c>
      <c r="Y19">
        <f t="shared" si="5"/>
        <v>30</v>
      </c>
      <c r="Z19">
        <f t="shared" si="6"/>
        <v>51</v>
      </c>
      <c r="AA19">
        <f t="shared" si="7"/>
        <v>80</v>
      </c>
      <c r="AB19">
        <f t="shared" si="8"/>
        <v>30</v>
      </c>
      <c r="AC19">
        <f t="shared" si="9"/>
        <v>47.75</v>
      </c>
    </row>
    <row r="20" spans="1:29" x14ac:dyDescent="0.55000000000000004">
      <c r="A20">
        <v>19</v>
      </c>
      <c r="B20" t="s">
        <v>70</v>
      </c>
      <c r="C20" t="s">
        <v>71</v>
      </c>
      <c r="D20" s="1">
        <v>24864</v>
      </c>
      <c r="E20">
        <v>28037</v>
      </c>
      <c r="F20">
        <v>28037</v>
      </c>
      <c r="G20">
        <v>12.8783000643915</v>
      </c>
      <c r="H20" s="1">
        <f t="shared" si="0"/>
        <v>12.8783000643915</v>
      </c>
      <c r="I20">
        <v>7.7269800386348999</v>
      </c>
      <c r="J20" s="1">
        <f t="shared" si="0"/>
        <v>7.7269800386348999</v>
      </c>
      <c r="K20" t="s">
        <v>72</v>
      </c>
      <c r="L20">
        <v>8</v>
      </c>
      <c r="M20">
        <v>103</v>
      </c>
      <c r="N20">
        <v>13</v>
      </c>
      <c r="O20">
        <v>167.4</v>
      </c>
      <c r="P20">
        <f t="shared" si="1"/>
        <v>135.19999999999999</v>
      </c>
      <c r="Q20" s="1">
        <f t="shared" ref="Q20" si="42">IF(P20,P20,MEDIAN(P$2:P$83))</f>
        <v>135.19999999999999</v>
      </c>
      <c r="R20">
        <v>7765</v>
      </c>
      <c r="S20">
        <v>93</v>
      </c>
      <c r="T20">
        <v>116</v>
      </c>
      <c r="U20">
        <v>223</v>
      </c>
      <c r="V20" s="1">
        <f t="shared" ref="V20" si="43">IF(U20,U20,MEDIAN(U$2:U$83))</f>
        <v>223</v>
      </c>
      <c r="X20">
        <f t="shared" si="4"/>
        <v>59</v>
      </c>
      <c r="Y20">
        <f t="shared" si="5"/>
        <v>6</v>
      </c>
      <c r="Z20">
        <f t="shared" si="6"/>
        <v>54</v>
      </c>
      <c r="AA20">
        <f t="shared" si="7"/>
        <v>6</v>
      </c>
      <c r="AB20">
        <f t="shared" si="8"/>
        <v>17</v>
      </c>
      <c r="AC20">
        <f t="shared" si="9"/>
        <v>20.75</v>
      </c>
    </row>
    <row r="21" spans="1:29" x14ac:dyDescent="0.55000000000000004">
      <c r="A21">
        <v>20</v>
      </c>
      <c r="B21" t="s">
        <v>73</v>
      </c>
      <c r="C21" t="s">
        <v>74</v>
      </c>
      <c r="D21" s="1">
        <v>20973</v>
      </c>
      <c r="E21">
        <v>28039</v>
      </c>
      <c r="F21">
        <v>28039</v>
      </c>
      <c r="G21">
        <v>16.601643562712699</v>
      </c>
      <c r="H21" s="1">
        <f t="shared" si="0"/>
        <v>16.601643562712699</v>
      </c>
      <c r="I21">
        <v>0</v>
      </c>
      <c r="J21" s="1">
        <f t="shared" si="0"/>
        <v>17.037795947456601</v>
      </c>
      <c r="K21" t="s">
        <v>75</v>
      </c>
      <c r="L21">
        <v>13</v>
      </c>
      <c r="M21">
        <v>54</v>
      </c>
      <c r="N21">
        <v>20</v>
      </c>
      <c r="O21">
        <v>83</v>
      </c>
      <c r="P21">
        <f t="shared" si="1"/>
        <v>68.5</v>
      </c>
      <c r="Q21" s="1">
        <f t="shared" ref="Q21" si="44">IF(P21,P21,MEDIAN(P$2:P$83))</f>
        <v>68.5</v>
      </c>
      <c r="R21">
        <v>24094</v>
      </c>
      <c r="S21">
        <v>289</v>
      </c>
      <c r="T21">
        <v>361</v>
      </c>
      <c r="U21">
        <v>367</v>
      </c>
      <c r="V21" s="1">
        <f t="shared" ref="V21" si="45">IF(U21,U21,MEDIAN(U$2:U$83))</f>
        <v>367</v>
      </c>
      <c r="X21">
        <f t="shared" si="4"/>
        <v>27</v>
      </c>
      <c r="Y21">
        <f t="shared" si="5"/>
        <v>27</v>
      </c>
      <c r="Z21">
        <f t="shared" si="6"/>
        <v>65</v>
      </c>
      <c r="AA21">
        <f t="shared" si="7"/>
        <v>15</v>
      </c>
      <c r="AB21">
        <f t="shared" si="8"/>
        <v>81</v>
      </c>
      <c r="AC21">
        <f t="shared" si="9"/>
        <v>47</v>
      </c>
    </row>
    <row r="22" spans="1:29" x14ac:dyDescent="0.55000000000000004">
      <c r="A22">
        <v>21</v>
      </c>
      <c r="B22" t="s">
        <v>76</v>
      </c>
      <c r="C22" t="s">
        <v>77</v>
      </c>
      <c r="D22" s="1">
        <v>18002</v>
      </c>
      <c r="E22">
        <v>28041</v>
      </c>
      <c r="F22">
        <v>28041</v>
      </c>
      <c r="G22">
        <v>0</v>
      </c>
      <c r="H22" s="1">
        <f t="shared" si="0"/>
        <v>9.9988491777408441</v>
      </c>
      <c r="I22">
        <v>41.2139378044211</v>
      </c>
      <c r="J22" s="1">
        <f t="shared" si="0"/>
        <v>41.2139378044211</v>
      </c>
      <c r="K22" t="s">
        <v>78</v>
      </c>
      <c r="L22">
        <v>37</v>
      </c>
      <c r="M22">
        <v>277.3</v>
      </c>
      <c r="N22">
        <v>41</v>
      </c>
      <c r="O22">
        <v>307.2</v>
      </c>
      <c r="P22">
        <f t="shared" si="1"/>
        <v>292.25</v>
      </c>
      <c r="Q22" s="1">
        <f t="shared" ref="Q22" si="46">IF(P22,P22,MEDIAN(P$2:P$83))</f>
        <v>292.25</v>
      </c>
      <c r="R22">
        <v>13345</v>
      </c>
      <c r="S22">
        <v>160</v>
      </c>
      <c r="T22">
        <v>200</v>
      </c>
      <c r="U22">
        <v>187</v>
      </c>
      <c r="V22" s="1">
        <f t="shared" ref="V22" si="47">IF(U22,U22,MEDIAN(U$2:U$83))</f>
        <v>187</v>
      </c>
      <c r="X22">
        <f t="shared" si="4"/>
        <v>81</v>
      </c>
      <c r="Y22">
        <f t="shared" si="5"/>
        <v>62</v>
      </c>
      <c r="Z22">
        <f t="shared" si="6"/>
        <v>19</v>
      </c>
      <c r="AA22">
        <f t="shared" si="7"/>
        <v>54</v>
      </c>
      <c r="AB22">
        <f t="shared" si="8"/>
        <v>4</v>
      </c>
      <c r="AC22">
        <f t="shared" si="9"/>
        <v>34.75</v>
      </c>
    </row>
    <row r="23" spans="1:29" x14ac:dyDescent="0.55000000000000004">
      <c r="A23">
        <v>22</v>
      </c>
      <c r="B23" t="s">
        <v>79</v>
      </c>
      <c r="C23" t="s">
        <v>80</v>
      </c>
      <c r="D23" s="1">
        <v>20150</v>
      </c>
      <c r="E23">
        <v>28043</v>
      </c>
      <c r="F23">
        <v>28043</v>
      </c>
      <c r="G23">
        <v>14.226774790155099</v>
      </c>
      <c r="H23" s="1">
        <f t="shared" si="0"/>
        <v>14.226774790155099</v>
      </c>
      <c r="I23">
        <v>0</v>
      </c>
      <c r="J23" s="1">
        <f t="shared" si="0"/>
        <v>17.037795947456601</v>
      </c>
      <c r="K23" t="s">
        <v>81</v>
      </c>
      <c r="L23">
        <v>26</v>
      </c>
      <c r="M23">
        <v>123.3</v>
      </c>
      <c r="N23">
        <v>22</v>
      </c>
      <c r="O23">
        <v>104.3</v>
      </c>
      <c r="P23">
        <f t="shared" si="1"/>
        <v>113.8</v>
      </c>
      <c r="Q23" s="1">
        <f t="shared" ref="Q23" si="48">IF(P23,P23,MEDIAN(P$2:P$83))</f>
        <v>113.8</v>
      </c>
      <c r="R23">
        <v>21087</v>
      </c>
      <c r="S23">
        <v>253</v>
      </c>
      <c r="T23">
        <v>316</v>
      </c>
      <c r="U23">
        <v>296</v>
      </c>
      <c r="V23" s="1">
        <f t="shared" ref="V23" si="49">IF(U23,U23,MEDIAN(U$2:U$83))</f>
        <v>296</v>
      </c>
      <c r="X23">
        <f t="shared" si="4"/>
        <v>50</v>
      </c>
      <c r="Y23">
        <f t="shared" si="5"/>
        <v>41</v>
      </c>
      <c r="Z23">
        <f t="shared" si="6"/>
        <v>62</v>
      </c>
      <c r="AA23">
        <f t="shared" si="7"/>
        <v>15</v>
      </c>
      <c r="AB23">
        <f t="shared" si="8"/>
        <v>72</v>
      </c>
      <c r="AC23">
        <f t="shared" si="9"/>
        <v>47.5</v>
      </c>
    </row>
    <row r="24" spans="1:29" x14ac:dyDescent="0.55000000000000004">
      <c r="A24">
        <v>23</v>
      </c>
      <c r="B24" t="s">
        <v>82</v>
      </c>
      <c r="C24" t="s">
        <v>83</v>
      </c>
      <c r="D24" s="1">
        <v>24373</v>
      </c>
      <c r="E24">
        <v>28045</v>
      </c>
      <c r="F24">
        <v>28045</v>
      </c>
      <c r="G24">
        <v>0</v>
      </c>
      <c r="H24" s="1">
        <f t="shared" si="0"/>
        <v>9.9988491777408441</v>
      </c>
      <c r="I24">
        <v>56.744522134614201</v>
      </c>
      <c r="J24" s="1">
        <f t="shared" si="0"/>
        <v>56.744522134614201</v>
      </c>
      <c r="K24" t="s">
        <v>84</v>
      </c>
      <c r="L24">
        <v>65</v>
      </c>
      <c r="M24">
        <v>138.1</v>
      </c>
      <c r="N24">
        <v>97</v>
      </c>
      <c r="O24">
        <v>206.2</v>
      </c>
      <c r="P24">
        <f t="shared" si="1"/>
        <v>172.14999999999998</v>
      </c>
      <c r="Q24" s="1">
        <f t="shared" ref="Q24" si="50">IF(P24,P24,MEDIAN(P$2:P$83))</f>
        <v>172.14999999999998</v>
      </c>
      <c r="R24">
        <v>47053</v>
      </c>
      <c r="S24">
        <v>565</v>
      </c>
      <c r="T24">
        <v>706</v>
      </c>
      <c r="U24">
        <v>239</v>
      </c>
      <c r="V24" s="1">
        <f t="shared" ref="V24" si="51">IF(U24,U24,MEDIAN(U$2:U$83))</f>
        <v>239</v>
      </c>
      <c r="X24">
        <f t="shared" si="4"/>
        <v>73</v>
      </c>
      <c r="Y24">
        <f t="shared" si="5"/>
        <v>8</v>
      </c>
      <c r="Z24">
        <f t="shared" si="6"/>
        <v>19</v>
      </c>
      <c r="AA24">
        <f t="shared" si="7"/>
        <v>61</v>
      </c>
      <c r="AB24">
        <f t="shared" si="8"/>
        <v>30</v>
      </c>
      <c r="AC24">
        <f t="shared" si="9"/>
        <v>29.5</v>
      </c>
    </row>
    <row r="25" spans="1:29" x14ac:dyDescent="0.55000000000000004">
      <c r="A25">
        <v>24</v>
      </c>
      <c r="B25" t="s">
        <v>85</v>
      </c>
      <c r="C25" t="s">
        <v>86</v>
      </c>
      <c r="D25" s="1">
        <v>23127</v>
      </c>
      <c r="E25">
        <v>28047</v>
      </c>
      <c r="F25">
        <v>28047</v>
      </c>
      <c r="G25">
        <v>16.5831817272847</v>
      </c>
      <c r="H25" s="1">
        <f t="shared" si="0"/>
        <v>16.5831817272847</v>
      </c>
      <c r="I25">
        <v>56.090173489345297</v>
      </c>
      <c r="J25" s="1">
        <f t="shared" si="0"/>
        <v>56.090173489345297</v>
      </c>
      <c r="K25" t="s">
        <v>87</v>
      </c>
      <c r="L25">
        <v>455</v>
      </c>
      <c r="M25">
        <v>221.9</v>
      </c>
      <c r="N25">
        <v>481</v>
      </c>
      <c r="O25">
        <v>234.6</v>
      </c>
      <c r="P25">
        <f t="shared" si="1"/>
        <v>228.25</v>
      </c>
      <c r="Q25" s="1">
        <f t="shared" ref="Q25" si="52">IF(P25,P25,MEDIAN(P$2:P$83))</f>
        <v>228.25</v>
      </c>
      <c r="R25">
        <v>205027</v>
      </c>
      <c r="S25">
        <v>2460</v>
      </c>
      <c r="T25">
        <v>3075</v>
      </c>
      <c r="U25">
        <v>227</v>
      </c>
      <c r="V25" s="1">
        <f t="shared" ref="V25" si="53">IF(U25,U25,MEDIAN(U$2:U$83))</f>
        <v>227</v>
      </c>
      <c r="X25">
        <f t="shared" si="4"/>
        <v>80</v>
      </c>
      <c r="Y25">
        <f t="shared" si="5"/>
        <v>13</v>
      </c>
      <c r="Z25">
        <f t="shared" si="6"/>
        <v>64</v>
      </c>
      <c r="AA25">
        <f t="shared" si="7"/>
        <v>60</v>
      </c>
      <c r="AB25">
        <f t="shared" si="8"/>
        <v>21</v>
      </c>
      <c r="AC25">
        <f t="shared" si="9"/>
        <v>39.5</v>
      </c>
    </row>
    <row r="26" spans="1:29" x14ac:dyDescent="0.55000000000000004">
      <c r="A26">
        <v>25</v>
      </c>
      <c r="B26" t="s">
        <v>88</v>
      </c>
      <c r="C26" t="s">
        <v>89</v>
      </c>
      <c r="D26" s="1">
        <v>22397</v>
      </c>
      <c r="E26">
        <v>28049</v>
      </c>
      <c r="F26">
        <v>28049</v>
      </c>
      <c r="G26">
        <v>12.943794703065199</v>
      </c>
      <c r="H26" s="1">
        <f t="shared" si="0"/>
        <v>12.943794703065199</v>
      </c>
      <c r="I26">
        <v>84.051157217000593</v>
      </c>
      <c r="J26" s="1">
        <f t="shared" si="0"/>
        <v>84.051157217000593</v>
      </c>
      <c r="K26" t="s">
        <v>90</v>
      </c>
      <c r="L26">
        <v>376</v>
      </c>
      <c r="M26">
        <v>157</v>
      </c>
      <c r="N26">
        <v>263</v>
      </c>
      <c r="O26">
        <v>109.8</v>
      </c>
      <c r="P26">
        <f t="shared" si="1"/>
        <v>133.4</v>
      </c>
      <c r="Q26" s="1">
        <f t="shared" ref="Q26" si="54">IF(P26,P26,MEDIAN(P$2:P$83))</f>
        <v>133.4</v>
      </c>
      <c r="R26">
        <v>239497</v>
      </c>
      <c r="S26">
        <v>2874</v>
      </c>
      <c r="T26">
        <v>3592</v>
      </c>
      <c r="U26">
        <v>195</v>
      </c>
      <c r="V26" s="1">
        <f t="shared" ref="V26" si="55">IF(U26,U26,MEDIAN(U$2:U$83))</f>
        <v>195</v>
      </c>
      <c r="X26">
        <f t="shared" si="4"/>
        <v>58</v>
      </c>
      <c r="Y26">
        <f t="shared" si="5"/>
        <v>17</v>
      </c>
      <c r="Z26">
        <f t="shared" si="6"/>
        <v>56</v>
      </c>
      <c r="AA26">
        <f t="shared" si="7"/>
        <v>74</v>
      </c>
      <c r="AB26">
        <f t="shared" si="8"/>
        <v>5</v>
      </c>
      <c r="AC26">
        <f t="shared" si="9"/>
        <v>38</v>
      </c>
    </row>
    <row r="27" spans="1:29" x14ac:dyDescent="0.55000000000000004">
      <c r="A27">
        <v>26</v>
      </c>
      <c r="B27" t="s">
        <v>91</v>
      </c>
      <c r="C27" t="s">
        <v>92</v>
      </c>
      <c r="D27" s="1">
        <v>12394</v>
      </c>
      <c r="E27">
        <v>28051</v>
      </c>
      <c r="F27">
        <v>28051</v>
      </c>
      <c r="G27">
        <v>0</v>
      </c>
      <c r="H27" s="1">
        <f t="shared" si="0"/>
        <v>9.9988491777408441</v>
      </c>
      <c r="I27">
        <v>0</v>
      </c>
      <c r="J27" s="1">
        <f t="shared" si="0"/>
        <v>17.037795947456601</v>
      </c>
      <c r="K27" t="s">
        <v>93</v>
      </c>
      <c r="L27">
        <v>7</v>
      </c>
      <c r="M27">
        <v>39.5</v>
      </c>
      <c r="N27">
        <v>9</v>
      </c>
      <c r="O27">
        <v>50.7</v>
      </c>
      <c r="P27">
        <f t="shared" si="1"/>
        <v>45.1</v>
      </c>
      <c r="Q27" s="1">
        <f t="shared" ref="Q27" si="56">IF(P27,P27,MEDIAN(P$2:P$83))</f>
        <v>45.1</v>
      </c>
      <c r="R27">
        <v>17739</v>
      </c>
      <c r="S27">
        <v>213</v>
      </c>
      <c r="T27">
        <v>266</v>
      </c>
      <c r="U27">
        <v>217</v>
      </c>
      <c r="V27" s="1">
        <f t="shared" ref="V27" si="57">IF(U27,U27,MEDIAN(U$2:U$83))</f>
        <v>217</v>
      </c>
      <c r="X27">
        <f t="shared" si="4"/>
        <v>11</v>
      </c>
      <c r="Y27">
        <f t="shared" si="5"/>
        <v>82</v>
      </c>
      <c r="Z27">
        <f t="shared" si="6"/>
        <v>19</v>
      </c>
      <c r="AA27">
        <f t="shared" si="7"/>
        <v>15</v>
      </c>
      <c r="AB27">
        <f t="shared" si="8"/>
        <v>14</v>
      </c>
      <c r="AC27">
        <f t="shared" si="9"/>
        <v>32.5</v>
      </c>
    </row>
    <row r="28" spans="1:29" x14ac:dyDescent="0.55000000000000004">
      <c r="A28">
        <v>27</v>
      </c>
      <c r="B28" t="s">
        <v>94</v>
      </c>
      <c r="C28" t="s">
        <v>95</v>
      </c>
      <c r="D28" s="1">
        <v>15696</v>
      </c>
      <c r="E28">
        <v>28053</v>
      </c>
      <c r="F28">
        <v>28053</v>
      </c>
      <c r="G28">
        <v>0</v>
      </c>
      <c r="H28" s="1">
        <f t="shared" si="0"/>
        <v>9.9988491777408441</v>
      </c>
      <c r="I28">
        <v>0</v>
      </c>
      <c r="J28" s="1">
        <f t="shared" si="0"/>
        <v>17.037795947456601</v>
      </c>
      <c r="K28" t="s">
        <v>96</v>
      </c>
      <c r="L28">
        <v>5</v>
      </c>
      <c r="M28">
        <v>59.9</v>
      </c>
      <c r="N28">
        <v>2</v>
      </c>
      <c r="O28">
        <v>24</v>
      </c>
      <c r="P28">
        <f t="shared" si="1"/>
        <v>41.95</v>
      </c>
      <c r="Q28" s="1">
        <f t="shared" ref="Q28" si="58">IF(P28,P28,MEDIAN(P$2:P$83))</f>
        <v>41.95</v>
      </c>
      <c r="R28">
        <v>8342</v>
      </c>
      <c r="S28">
        <v>100</v>
      </c>
      <c r="T28">
        <v>125</v>
      </c>
      <c r="U28">
        <v>233</v>
      </c>
      <c r="V28" s="1">
        <f t="shared" ref="V28" si="59">IF(U28,U28,MEDIAN(U$2:U$83))</f>
        <v>233</v>
      </c>
      <c r="X28">
        <f t="shared" si="4"/>
        <v>9</v>
      </c>
      <c r="Y28">
        <f t="shared" si="5"/>
        <v>74</v>
      </c>
      <c r="Z28">
        <f t="shared" si="6"/>
        <v>19</v>
      </c>
      <c r="AA28">
        <f t="shared" si="7"/>
        <v>15</v>
      </c>
      <c r="AB28">
        <f t="shared" si="8"/>
        <v>23</v>
      </c>
      <c r="AC28">
        <f t="shared" si="9"/>
        <v>32.75</v>
      </c>
    </row>
    <row r="29" spans="1:29" x14ac:dyDescent="0.55000000000000004">
      <c r="A29">
        <v>28</v>
      </c>
      <c r="B29" t="s">
        <v>97</v>
      </c>
      <c r="C29" t="s">
        <v>98</v>
      </c>
      <c r="D29" s="1">
        <v>16348</v>
      </c>
      <c r="E29">
        <v>28055</v>
      </c>
      <c r="F29">
        <v>28055</v>
      </c>
      <c r="G29">
        <v>0</v>
      </c>
      <c r="H29" s="1">
        <f t="shared" si="0"/>
        <v>9.9988491777408441</v>
      </c>
      <c r="I29">
        <v>0</v>
      </c>
      <c r="J29" s="1">
        <f t="shared" si="0"/>
        <v>17.037795947456601</v>
      </c>
      <c r="K29" t="s">
        <v>99</v>
      </c>
      <c r="L29" t="s">
        <v>100</v>
      </c>
      <c r="M29">
        <v>0</v>
      </c>
      <c r="N29" t="s">
        <v>100</v>
      </c>
      <c r="O29">
        <v>0</v>
      </c>
      <c r="P29">
        <f t="shared" si="1"/>
        <v>0</v>
      </c>
      <c r="Q29" s="1">
        <f t="shared" ref="Q29" si="60">IF(P29,P29,MEDIAN(P$2:P$83))</f>
        <v>99.925000000000011</v>
      </c>
      <c r="R29">
        <v>1339</v>
      </c>
      <c r="S29">
        <v>16</v>
      </c>
      <c r="T29">
        <v>20</v>
      </c>
      <c r="U29">
        <v>488</v>
      </c>
      <c r="V29" s="1">
        <f t="shared" ref="V29" si="61">IF(U29,U29,MEDIAN(U$2:U$83))</f>
        <v>488</v>
      </c>
      <c r="X29">
        <f t="shared" si="4"/>
        <v>41</v>
      </c>
      <c r="Y29">
        <f t="shared" si="5"/>
        <v>72</v>
      </c>
      <c r="Z29">
        <f t="shared" si="6"/>
        <v>19</v>
      </c>
      <c r="AA29">
        <f t="shared" si="7"/>
        <v>15</v>
      </c>
      <c r="AB29">
        <f t="shared" si="8"/>
        <v>82</v>
      </c>
      <c r="AC29">
        <f t="shared" si="9"/>
        <v>47</v>
      </c>
    </row>
    <row r="30" spans="1:29" x14ac:dyDescent="0.55000000000000004">
      <c r="A30">
        <v>29</v>
      </c>
      <c r="B30" t="s">
        <v>101</v>
      </c>
      <c r="C30" t="s">
        <v>102</v>
      </c>
      <c r="D30" s="1">
        <v>20859</v>
      </c>
      <c r="E30">
        <v>28057</v>
      </c>
      <c r="F30">
        <v>28057</v>
      </c>
      <c r="G30">
        <v>0</v>
      </c>
      <c r="H30" s="1">
        <f t="shared" si="0"/>
        <v>9.9988491777408441</v>
      </c>
      <c r="I30">
        <v>0</v>
      </c>
      <c r="J30" s="1">
        <f t="shared" si="0"/>
        <v>17.037795947456601</v>
      </c>
      <c r="K30" t="s">
        <v>103</v>
      </c>
      <c r="L30">
        <v>26</v>
      </c>
      <c r="M30">
        <v>110.6</v>
      </c>
      <c r="N30">
        <v>29</v>
      </c>
      <c r="O30">
        <v>123.4</v>
      </c>
      <c r="P30">
        <f t="shared" si="1"/>
        <v>117</v>
      </c>
      <c r="Q30" s="1">
        <f t="shared" ref="Q30" si="62">IF(P30,P30,MEDIAN(P$2:P$83))</f>
        <v>117</v>
      </c>
      <c r="R30">
        <v>23508</v>
      </c>
      <c r="S30">
        <v>282</v>
      </c>
      <c r="T30">
        <v>353</v>
      </c>
      <c r="U30">
        <v>263</v>
      </c>
      <c r="V30" s="1">
        <f t="shared" ref="V30" si="63">IF(U30,U30,MEDIAN(U$2:U$83))</f>
        <v>263</v>
      </c>
      <c r="X30">
        <f t="shared" si="4"/>
        <v>51</v>
      </c>
      <c r="Y30">
        <f t="shared" si="5"/>
        <v>29</v>
      </c>
      <c r="Z30">
        <f t="shared" si="6"/>
        <v>19</v>
      </c>
      <c r="AA30">
        <f t="shared" si="7"/>
        <v>15</v>
      </c>
      <c r="AB30">
        <f t="shared" si="8"/>
        <v>59</v>
      </c>
      <c r="AC30">
        <f t="shared" si="9"/>
        <v>30.5</v>
      </c>
    </row>
    <row r="31" spans="1:29" x14ac:dyDescent="0.55000000000000004">
      <c r="A31">
        <v>30</v>
      </c>
      <c r="B31" t="s">
        <v>104</v>
      </c>
      <c r="C31" t="s">
        <v>105</v>
      </c>
      <c r="D31" s="1">
        <v>24665</v>
      </c>
      <c r="E31">
        <v>28059</v>
      </c>
      <c r="F31">
        <v>28059</v>
      </c>
      <c r="G31">
        <v>21.807642523496</v>
      </c>
      <c r="H31" s="1">
        <f t="shared" si="0"/>
        <v>21.807642523496</v>
      </c>
      <c r="I31">
        <v>39.746187179920099</v>
      </c>
      <c r="J31" s="1">
        <f t="shared" si="0"/>
        <v>39.746187179920099</v>
      </c>
      <c r="K31" t="s">
        <v>106</v>
      </c>
      <c r="L31">
        <v>301</v>
      </c>
      <c r="M31">
        <v>211.7</v>
      </c>
      <c r="N31">
        <v>248</v>
      </c>
      <c r="O31">
        <v>174.5</v>
      </c>
      <c r="P31">
        <f t="shared" si="1"/>
        <v>193.1</v>
      </c>
      <c r="Q31" s="1">
        <f t="shared" ref="Q31" si="64">IF(P31,P31,MEDIAN(P$2:P$83))</f>
        <v>193.1</v>
      </c>
      <c r="R31">
        <v>142152</v>
      </c>
      <c r="S31">
        <v>1706</v>
      </c>
      <c r="T31">
        <v>2132</v>
      </c>
      <c r="U31">
        <v>256</v>
      </c>
      <c r="V31" s="1">
        <f t="shared" ref="V31" si="65">IF(U31,U31,MEDIAN(U$2:U$83))</f>
        <v>256</v>
      </c>
      <c r="X31">
        <f t="shared" si="4"/>
        <v>76</v>
      </c>
      <c r="Y31">
        <f t="shared" si="5"/>
        <v>7</v>
      </c>
      <c r="Z31">
        <f t="shared" si="6"/>
        <v>74</v>
      </c>
      <c r="AA31">
        <f t="shared" si="7"/>
        <v>52</v>
      </c>
      <c r="AB31">
        <f t="shared" si="8"/>
        <v>50</v>
      </c>
      <c r="AC31">
        <f t="shared" si="9"/>
        <v>45.75</v>
      </c>
    </row>
    <row r="32" spans="1:29" x14ac:dyDescent="0.55000000000000004">
      <c r="A32">
        <v>31</v>
      </c>
      <c r="B32" t="s">
        <v>107</v>
      </c>
      <c r="C32" t="s">
        <v>108</v>
      </c>
      <c r="D32" s="1">
        <v>20619</v>
      </c>
      <c r="E32">
        <v>28061</v>
      </c>
      <c r="F32">
        <v>28061</v>
      </c>
      <c r="G32">
        <v>12.061271257990599</v>
      </c>
      <c r="H32" s="1">
        <f t="shared" si="0"/>
        <v>12.061271257990599</v>
      </c>
      <c r="I32">
        <v>95.284042938125694</v>
      </c>
      <c r="J32" s="1">
        <f t="shared" si="0"/>
        <v>95.284042938125694</v>
      </c>
      <c r="K32" t="s">
        <v>109</v>
      </c>
      <c r="L32">
        <v>9</v>
      </c>
      <c r="M32">
        <v>54.3</v>
      </c>
      <c r="N32">
        <v>3</v>
      </c>
      <c r="O32">
        <v>18.100000000000001</v>
      </c>
      <c r="P32">
        <f t="shared" si="1"/>
        <v>36.200000000000003</v>
      </c>
      <c r="Q32" s="1">
        <f t="shared" ref="Q32" si="66">IF(P32,P32,MEDIAN(P$2:P$83))</f>
        <v>36.200000000000003</v>
      </c>
      <c r="R32">
        <v>16582</v>
      </c>
      <c r="S32">
        <v>199</v>
      </c>
      <c r="T32">
        <v>249</v>
      </c>
      <c r="U32">
        <v>295</v>
      </c>
      <c r="V32" s="1">
        <f t="shared" ref="V32" si="67">IF(U32,U32,MEDIAN(U$2:U$83))</f>
        <v>295</v>
      </c>
      <c r="X32">
        <f t="shared" si="4"/>
        <v>5</v>
      </c>
      <c r="Y32">
        <f t="shared" si="5"/>
        <v>33</v>
      </c>
      <c r="Z32">
        <f t="shared" si="6"/>
        <v>53</v>
      </c>
      <c r="AA32">
        <f t="shared" si="7"/>
        <v>76</v>
      </c>
      <c r="AB32">
        <f t="shared" si="8"/>
        <v>70</v>
      </c>
      <c r="AC32">
        <f t="shared" si="9"/>
        <v>58</v>
      </c>
    </row>
    <row r="33" spans="1:29" x14ac:dyDescent="0.55000000000000004">
      <c r="A33">
        <v>32</v>
      </c>
      <c r="B33" t="s">
        <v>110</v>
      </c>
      <c r="C33" t="s">
        <v>111</v>
      </c>
      <c r="D33" s="1">
        <v>13758</v>
      </c>
      <c r="E33">
        <v>28063</v>
      </c>
      <c r="F33">
        <v>28063</v>
      </c>
      <c r="G33">
        <v>27.5406224180667</v>
      </c>
      <c r="H33" s="1">
        <f t="shared" si="0"/>
        <v>27.5406224180667</v>
      </c>
      <c r="I33">
        <v>46.8190581107133</v>
      </c>
      <c r="J33" s="1">
        <f t="shared" si="0"/>
        <v>46.8190581107133</v>
      </c>
      <c r="K33" t="s">
        <v>112</v>
      </c>
      <c r="L33">
        <v>9</v>
      </c>
      <c r="M33">
        <v>123.9</v>
      </c>
      <c r="N33">
        <v>5</v>
      </c>
      <c r="O33">
        <v>68.900000000000006</v>
      </c>
      <c r="P33">
        <f t="shared" si="1"/>
        <v>96.4</v>
      </c>
      <c r="Q33" s="1">
        <f t="shared" ref="Q33" si="68">IF(P33,P33,MEDIAN(P$2:P$83))</f>
        <v>96.4</v>
      </c>
      <c r="R33">
        <v>7262</v>
      </c>
      <c r="S33">
        <v>87</v>
      </c>
      <c r="T33">
        <v>109</v>
      </c>
      <c r="U33">
        <v>280</v>
      </c>
      <c r="V33" s="1">
        <f t="shared" ref="V33" si="69">IF(U33,U33,MEDIAN(U$2:U$83))</f>
        <v>280</v>
      </c>
      <c r="X33">
        <f t="shared" si="4"/>
        <v>40</v>
      </c>
      <c r="Y33">
        <f t="shared" si="5"/>
        <v>79</v>
      </c>
      <c r="Z33">
        <f t="shared" si="6"/>
        <v>79</v>
      </c>
      <c r="AA33">
        <f t="shared" si="7"/>
        <v>57</v>
      </c>
      <c r="AB33">
        <f t="shared" si="8"/>
        <v>67</v>
      </c>
      <c r="AC33">
        <f t="shared" si="9"/>
        <v>70.5</v>
      </c>
    </row>
    <row r="34" spans="1:29" x14ac:dyDescent="0.55000000000000004">
      <c r="A34">
        <v>33</v>
      </c>
      <c r="B34" t="s">
        <v>113</v>
      </c>
      <c r="C34" t="s">
        <v>114</v>
      </c>
      <c r="D34" s="1">
        <v>17035</v>
      </c>
      <c r="E34">
        <v>28065</v>
      </c>
      <c r="F34">
        <v>28065</v>
      </c>
      <c r="G34">
        <v>8.8386070355312008</v>
      </c>
      <c r="H34" s="1">
        <f t="shared" si="0"/>
        <v>8.8386070355312008</v>
      </c>
      <c r="I34">
        <v>0</v>
      </c>
      <c r="J34" s="1">
        <f t="shared" si="0"/>
        <v>17.037795947456601</v>
      </c>
      <c r="K34" t="s">
        <v>115</v>
      </c>
      <c r="L34">
        <v>18</v>
      </c>
      <c r="M34">
        <v>159.1</v>
      </c>
      <c r="N34">
        <v>17</v>
      </c>
      <c r="O34">
        <v>150.30000000000001</v>
      </c>
      <c r="P34">
        <f t="shared" si="1"/>
        <v>154.69999999999999</v>
      </c>
      <c r="Q34" s="1">
        <f t="shared" ref="Q34" si="70">IF(P34,P34,MEDIAN(P$2:P$83))</f>
        <v>154.69999999999999</v>
      </c>
      <c r="R34">
        <v>11314</v>
      </c>
      <c r="S34">
        <v>136</v>
      </c>
      <c r="T34">
        <v>170</v>
      </c>
      <c r="U34">
        <v>253</v>
      </c>
      <c r="V34" s="1">
        <f t="shared" ref="V34" si="71">IF(U34,U34,MEDIAN(U$2:U$83))</f>
        <v>253</v>
      </c>
      <c r="X34">
        <f t="shared" si="4"/>
        <v>65</v>
      </c>
      <c r="Y34">
        <f t="shared" si="5"/>
        <v>67</v>
      </c>
      <c r="Z34">
        <f t="shared" si="6"/>
        <v>17</v>
      </c>
      <c r="AA34">
        <f t="shared" si="7"/>
        <v>15</v>
      </c>
      <c r="AB34">
        <f t="shared" si="8"/>
        <v>46</v>
      </c>
      <c r="AC34">
        <f t="shared" si="9"/>
        <v>36.25</v>
      </c>
    </row>
    <row r="35" spans="1:29" x14ac:dyDescent="0.55000000000000004">
      <c r="A35">
        <v>34</v>
      </c>
      <c r="B35" t="s">
        <v>116</v>
      </c>
      <c r="C35" t="s">
        <v>117</v>
      </c>
      <c r="D35" s="1">
        <v>20958</v>
      </c>
      <c r="E35">
        <v>28067</v>
      </c>
      <c r="F35">
        <v>28067</v>
      </c>
      <c r="G35">
        <v>8.8326218165758892</v>
      </c>
      <c r="H35" s="1">
        <f t="shared" si="0"/>
        <v>8.8326218165758892</v>
      </c>
      <c r="I35">
        <v>64.036508170175196</v>
      </c>
      <c r="J35" s="1">
        <f t="shared" si="0"/>
        <v>64.036508170175196</v>
      </c>
      <c r="K35" t="s">
        <v>118</v>
      </c>
      <c r="L35">
        <v>65</v>
      </c>
      <c r="M35">
        <v>95.7</v>
      </c>
      <c r="N35">
        <v>45</v>
      </c>
      <c r="O35">
        <v>66.2</v>
      </c>
      <c r="P35">
        <f t="shared" si="1"/>
        <v>80.95</v>
      </c>
      <c r="Q35" s="1">
        <f t="shared" ref="Q35" si="72">IF(P35,P35,MEDIAN(P$2:P$83))</f>
        <v>80.95</v>
      </c>
      <c r="R35">
        <v>67930</v>
      </c>
      <c r="S35">
        <v>815</v>
      </c>
      <c r="T35">
        <v>1019</v>
      </c>
      <c r="U35">
        <v>260</v>
      </c>
      <c r="V35" s="1">
        <f t="shared" ref="V35" si="73">IF(U35,U35,MEDIAN(U$2:U$83))</f>
        <v>260</v>
      </c>
      <c r="X35">
        <f t="shared" si="4"/>
        <v>33</v>
      </c>
      <c r="Y35">
        <f t="shared" si="5"/>
        <v>28</v>
      </c>
      <c r="Z35">
        <f t="shared" si="6"/>
        <v>16</v>
      </c>
      <c r="AA35">
        <f t="shared" si="7"/>
        <v>64</v>
      </c>
      <c r="AB35">
        <f t="shared" si="8"/>
        <v>55</v>
      </c>
      <c r="AC35">
        <f t="shared" si="9"/>
        <v>40.75</v>
      </c>
    </row>
    <row r="36" spans="1:29" x14ac:dyDescent="0.55000000000000004">
      <c r="A36">
        <v>35</v>
      </c>
      <c r="B36" t="s">
        <v>119</v>
      </c>
      <c r="C36" t="s">
        <v>120</v>
      </c>
      <c r="D36" s="1">
        <v>15790</v>
      </c>
      <c r="E36">
        <v>28069</v>
      </c>
      <c r="F36">
        <v>28069</v>
      </c>
      <c r="G36">
        <v>20.236770211474202</v>
      </c>
      <c r="H36" s="1">
        <f t="shared" si="0"/>
        <v>20.236770211474202</v>
      </c>
      <c r="I36">
        <v>0</v>
      </c>
      <c r="J36" s="1">
        <f t="shared" si="0"/>
        <v>17.037795947456601</v>
      </c>
      <c r="K36" t="s">
        <v>121</v>
      </c>
      <c r="L36">
        <v>5</v>
      </c>
      <c r="M36">
        <v>50.6</v>
      </c>
      <c r="N36" t="s">
        <v>100</v>
      </c>
      <c r="O36">
        <v>0</v>
      </c>
      <c r="P36">
        <f t="shared" si="1"/>
        <v>25.3</v>
      </c>
      <c r="Q36" s="1">
        <f t="shared" ref="Q36" si="74">IF(P36,P36,MEDIAN(P$2:P$83))</f>
        <v>25.3</v>
      </c>
      <c r="R36">
        <v>9883</v>
      </c>
      <c r="S36">
        <v>119</v>
      </c>
      <c r="T36">
        <v>148</v>
      </c>
      <c r="U36">
        <v>199</v>
      </c>
      <c r="V36" s="1">
        <f t="shared" ref="V36" si="75">IF(U36,U36,MEDIAN(U$2:U$83))</f>
        <v>199</v>
      </c>
      <c r="X36">
        <f t="shared" si="4"/>
        <v>1</v>
      </c>
      <c r="Y36">
        <f t="shared" si="5"/>
        <v>73</v>
      </c>
      <c r="Z36">
        <f t="shared" si="6"/>
        <v>72</v>
      </c>
      <c r="AA36">
        <f t="shared" si="7"/>
        <v>15</v>
      </c>
      <c r="AB36">
        <f t="shared" si="8"/>
        <v>8</v>
      </c>
      <c r="AC36">
        <f t="shared" si="9"/>
        <v>42</v>
      </c>
    </row>
    <row r="37" spans="1:29" x14ac:dyDescent="0.55000000000000004">
      <c r="A37">
        <v>36</v>
      </c>
      <c r="B37" t="s">
        <v>122</v>
      </c>
      <c r="C37" t="s">
        <v>123</v>
      </c>
      <c r="D37" s="1">
        <v>25719</v>
      </c>
      <c r="E37">
        <v>28071</v>
      </c>
      <c r="F37">
        <v>28071</v>
      </c>
      <c r="G37">
        <v>11.034685695369101</v>
      </c>
      <c r="H37" s="1">
        <f t="shared" si="0"/>
        <v>11.034685695369101</v>
      </c>
      <c r="I37">
        <v>73.932394158972997</v>
      </c>
      <c r="J37" s="1">
        <f t="shared" si="0"/>
        <v>73.932394158972997</v>
      </c>
      <c r="K37" t="s">
        <v>124</v>
      </c>
      <c r="L37">
        <v>36</v>
      </c>
      <c r="M37">
        <v>66.2</v>
      </c>
      <c r="N37">
        <v>39</v>
      </c>
      <c r="O37">
        <v>71.7</v>
      </c>
      <c r="P37">
        <f t="shared" si="1"/>
        <v>68.95</v>
      </c>
      <c r="Q37" s="1">
        <f t="shared" ref="Q37" si="76">IF(P37,P37,MEDIAN(P$2:P$83))</f>
        <v>68.95</v>
      </c>
      <c r="R37">
        <v>54374</v>
      </c>
      <c r="S37">
        <v>652</v>
      </c>
      <c r="T37">
        <v>816</v>
      </c>
      <c r="U37">
        <v>186</v>
      </c>
      <c r="V37" s="1">
        <f t="shared" ref="V37" si="77">IF(U37,U37,MEDIAN(U$2:U$83))</f>
        <v>186</v>
      </c>
      <c r="X37">
        <f t="shared" si="4"/>
        <v>28</v>
      </c>
      <c r="Y37">
        <f t="shared" si="5"/>
        <v>5</v>
      </c>
      <c r="Z37">
        <f t="shared" si="6"/>
        <v>45</v>
      </c>
      <c r="AA37">
        <f t="shared" si="7"/>
        <v>72</v>
      </c>
      <c r="AB37">
        <f t="shared" si="8"/>
        <v>3</v>
      </c>
      <c r="AC37">
        <f t="shared" si="9"/>
        <v>31.25</v>
      </c>
    </row>
    <row r="38" spans="1:29" x14ac:dyDescent="0.55000000000000004">
      <c r="A38">
        <v>37</v>
      </c>
      <c r="B38" t="s">
        <v>125</v>
      </c>
      <c r="C38" t="s">
        <v>126</v>
      </c>
      <c r="D38" s="1">
        <v>28342</v>
      </c>
      <c r="E38">
        <v>28073</v>
      </c>
      <c r="F38">
        <v>28073</v>
      </c>
      <c r="G38">
        <v>13.034835598136</v>
      </c>
      <c r="H38" s="1">
        <f t="shared" si="0"/>
        <v>13.034835598136</v>
      </c>
      <c r="I38">
        <v>66.1517906605403</v>
      </c>
      <c r="J38" s="1">
        <f t="shared" si="0"/>
        <v>66.1517906605403</v>
      </c>
      <c r="K38" t="s">
        <v>127</v>
      </c>
      <c r="L38">
        <v>78</v>
      </c>
      <c r="M38">
        <v>127.1</v>
      </c>
      <c r="N38">
        <v>55</v>
      </c>
      <c r="O38">
        <v>89.6</v>
      </c>
      <c r="P38">
        <f t="shared" si="1"/>
        <v>108.35</v>
      </c>
      <c r="Q38" s="1">
        <f t="shared" ref="Q38" si="78">IF(P38,P38,MEDIAN(P$2:P$83))</f>
        <v>108.35</v>
      </c>
      <c r="R38">
        <v>61374</v>
      </c>
      <c r="S38">
        <v>736</v>
      </c>
      <c r="T38">
        <v>921</v>
      </c>
      <c r="U38">
        <v>237</v>
      </c>
      <c r="V38" s="1">
        <f t="shared" ref="V38" si="79">IF(U38,U38,MEDIAN(U$2:U$83))</f>
        <v>237</v>
      </c>
      <c r="X38">
        <f t="shared" si="4"/>
        <v>48</v>
      </c>
      <c r="Y38">
        <f t="shared" si="5"/>
        <v>3</v>
      </c>
      <c r="Z38">
        <f t="shared" si="6"/>
        <v>58</v>
      </c>
      <c r="AA38">
        <f t="shared" si="7"/>
        <v>65</v>
      </c>
      <c r="AB38">
        <f t="shared" si="8"/>
        <v>26</v>
      </c>
      <c r="AC38">
        <f t="shared" si="9"/>
        <v>38</v>
      </c>
    </row>
    <row r="39" spans="1:29" x14ac:dyDescent="0.55000000000000004">
      <c r="A39">
        <v>38</v>
      </c>
      <c r="B39" t="s">
        <v>128</v>
      </c>
      <c r="C39" t="s">
        <v>129</v>
      </c>
      <c r="D39" s="1">
        <v>23339</v>
      </c>
      <c r="E39">
        <v>28075</v>
      </c>
      <c r="F39">
        <v>28075</v>
      </c>
      <c r="G39">
        <v>10.5048913400302</v>
      </c>
      <c r="H39" s="1">
        <f t="shared" si="0"/>
        <v>10.5048913400302</v>
      </c>
      <c r="I39">
        <v>46.3528330378833</v>
      </c>
      <c r="J39" s="1">
        <f t="shared" si="0"/>
        <v>46.3528330378833</v>
      </c>
      <c r="K39" t="s">
        <v>130</v>
      </c>
      <c r="L39">
        <v>82</v>
      </c>
      <c r="M39">
        <v>107.7</v>
      </c>
      <c r="N39">
        <v>79</v>
      </c>
      <c r="O39">
        <v>103.7</v>
      </c>
      <c r="P39">
        <f t="shared" si="1"/>
        <v>105.7</v>
      </c>
      <c r="Q39" s="1">
        <f t="shared" ref="Q39" si="80">IF(P39,P39,MEDIAN(P$2:P$83))</f>
        <v>105.7</v>
      </c>
      <c r="R39">
        <v>76155</v>
      </c>
      <c r="S39">
        <v>914</v>
      </c>
      <c r="T39">
        <v>1142</v>
      </c>
      <c r="U39">
        <v>241</v>
      </c>
      <c r="V39" s="1">
        <f t="shared" ref="V39" si="81">IF(U39,U39,MEDIAN(U$2:U$83))</f>
        <v>241</v>
      </c>
      <c r="X39">
        <f t="shared" si="4"/>
        <v>45</v>
      </c>
      <c r="Y39">
        <f t="shared" si="5"/>
        <v>11</v>
      </c>
      <c r="Z39">
        <f t="shared" si="6"/>
        <v>43</v>
      </c>
      <c r="AA39">
        <f t="shared" si="7"/>
        <v>56</v>
      </c>
      <c r="AB39">
        <f t="shared" si="8"/>
        <v>32</v>
      </c>
      <c r="AC39">
        <f t="shared" si="9"/>
        <v>35.5</v>
      </c>
    </row>
    <row r="40" spans="1:29" x14ac:dyDescent="0.55000000000000004">
      <c r="A40">
        <v>39</v>
      </c>
      <c r="B40" t="s">
        <v>131</v>
      </c>
      <c r="C40" t="s">
        <v>132</v>
      </c>
      <c r="D40" s="1">
        <v>21826</v>
      </c>
      <c r="E40">
        <v>28077</v>
      </c>
      <c r="F40">
        <v>28077</v>
      </c>
      <c r="G40">
        <v>0</v>
      </c>
      <c r="H40" s="1">
        <f t="shared" si="0"/>
        <v>9.9988491777408441</v>
      </c>
      <c r="I40">
        <v>3.1638060586885999</v>
      </c>
      <c r="J40" s="1">
        <f t="shared" si="0"/>
        <v>3.1638060586885999</v>
      </c>
      <c r="K40" t="s">
        <v>133</v>
      </c>
      <c r="L40">
        <v>22</v>
      </c>
      <c r="M40">
        <v>174</v>
      </c>
      <c r="N40">
        <v>19</v>
      </c>
      <c r="O40">
        <v>150.30000000000001</v>
      </c>
      <c r="P40">
        <f t="shared" si="1"/>
        <v>162.15</v>
      </c>
      <c r="Q40" s="1">
        <f t="shared" ref="Q40" si="82">IF(P40,P40,MEDIAN(P$2:P$83))</f>
        <v>162.15</v>
      </c>
      <c r="R40">
        <v>12643</v>
      </c>
      <c r="S40">
        <v>152</v>
      </c>
      <c r="T40">
        <v>190</v>
      </c>
      <c r="U40">
        <v>324</v>
      </c>
      <c r="V40" s="1">
        <f t="shared" ref="V40" si="83">IF(U40,U40,MEDIAN(U$2:U$83))</f>
        <v>324</v>
      </c>
      <c r="X40">
        <f t="shared" si="4"/>
        <v>70</v>
      </c>
      <c r="Y40">
        <f t="shared" si="5"/>
        <v>20</v>
      </c>
      <c r="Z40">
        <f t="shared" si="6"/>
        <v>19</v>
      </c>
      <c r="AA40">
        <f t="shared" si="7"/>
        <v>3</v>
      </c>
      <c r="AB40">
        <f t="shared" si="8"/>
        <v>79</v>
      </c>
      <c r="AC40">
        <f t="shared" si="9"/>
        <v>30.25</v>
      </c>
    </row>
    <row r="41" spans="1:29" x14ac:dyDescent="0.55000000000000004">
      <c r="A41">
        <v>40</v>
      </c>
      <c r="B41" t="s">
        <v>134</v>
      </c>
      <c r="C41" t="s">
        <v>135</v>
      </c>
      <c r="D41" s="1">
        <v>18825</v>
      </c>
      <c r="E41">
        <v>28079</v>
      </c>
      <c r="F41">
        <v>28079</v>
      </c>
      <c r="G41">
        <v>8.8047545674664303</v>
      </c>
      <c r="H41" s="1">
        <f t="shared" si="0"/>
        <v>8.8047545674664303</v>
      </c>
      <c r="I41">
        <v>89.368258859784305</v>
      </c>
      <c r="J41" s="1">
        <f t="shared" si="0"/>
        <v>89.368258859784305</v>
      </c>
      <c r="K41" t="s">
        <v>136</v>
      </c>
      <c r="L41">
        <v>15</v>
      </c>
      <c r="M41">
        <v>66</v>
      </c>
      <c r="N41">
        <v>16</v>
      </c>
      <c r="O41">
        <v>70.400000000000006</v>
      </c>
      <c r="P41">
        <f t="shared" si="1"/>
        <v>68.2</v>
      </c>
      <c r="Q41" s="1">
        <f t="shared" ref="Q41" si="84">IF(P41,P41,MEDIAN(P$2:P$83))</f>
        <v>68.2</v>
      </c>
      <c r="R41">
        <v>22715</v>
      </c>
      <c r="S41">
        <v>273</v>
      </c>
      <c r="T41">
        <v>341</v>
      </c>
      <c r="U41">
        <v>225</v>
      </c>
      <c r="V41" s="1">
        <f t="shared" ref="V41" si="85">IF(U41,U41,MEDIAN(U$2:U$83))</f>
        <v>225</v>
      </c>
      <c r="X41">
        <f t="shared" si="4"/>
        <v>26</v>
      </c>
      <c r="Y41">
        <f t="shared" si="5"/>
        <v>57</v>
      </c>
      <c r="Z41">
        <f t="shared" si="6"/>
        <v>15</v>
      </c>
      <c r="AA41">
        <f t="shared" si="7"/>
        <v>75</v>
      </c>
      <c r="AB41">
        <f t="shared" si="8"/>
        <v>19</v>
      </c>
      <c r="AC41">
        <f t="shared" si="9"/>
        <v>41.5</v>
      </c>
    </row>
    <row r="42" spans="1:29" x14ac:dyDescent="0.55000000000000004">
      <c r="A42">
        <v>41</v>
      </c>
      <c r="B42" t="s">
        <v>137</v>
      </c>
      <c r="C42" t="s">
        <v>138</v>
      </c>
      <c r="D42" s="1">
        <v>23968</v>
      </c>
      <c r="E42">
        <v>28081</v>
      </c>
      <c r="F42">
        <v>28081</v>
      </c>
      <c r="G42">
        <v>10.596587898696599</v>
      </c>
      <c r="H42" s="1">
        <f t="shared" si="0"/>
        <v>10.596587898696599</v>
      </c>
      <c r="I42">
        <v>50.2749225860384</v>
      </c>
      <c r="J42" s="1">
        <f t="shared" si="0"/>
        <v>50.2749225860384</v>
      </c>
      <c r="K42" t="s">
        <v>139</v>
      </c>
      <c r="L42">
        <v>132</v>
      </c>
      <c r="M42">
        <v>155.4</v>
      </c>
      <c r="N42">
        <v>93</v>
      </c>
      <c r="O42">
        <v>109.5</v>
      </c>
      <c r="P42">
        <f t="shared" si="1"/>
        <v>132.44999999999999</v>
      </c>
      <c r="Q42" s="1">
        <f t="shared" ref="Q42" si="86">IF(P42,P42,MEDIAN(P$2:P$83))</f>
        <v>132.44999999999999</v>
      </c>
      <c r="R42">
        <v>84933</v>
      </c>
      <c r="S42">
        <v>1019</v>
      </c>
      <c r="T42">
        <v>1274</v>
      </c>
      <c r="U42">
        <v>249</v>
      </c>
      <c r="V42" s="1">
        <f t="shared" ref="V42" si="87">IF(U42,U42,MEDIAN(U$2:U$83))</f>
        <v>249</v>
      </c>
      <c r="X42">
        <f t="shared" si="4"/>
        <v>57</v>
      </c>
      <c r="Y42">
        <f t="shared" si="5"/>
        <v>9</v>
      </c>
      <c r="Z42">
        <f t="shared" si="6"/>
        <v>44</v>
      </c>
      <c r="AA42">
        <f t="shared" si="7"/>
        <v>59</v>
      </c>
      <c r="AB42">
        <f t="shared" si="8"/>
        <v>42</v>
      </c>
      <c r="AC42">
        <f t="shared" si="9"/>
        <v>38.5</v>
      </c>
    </row>
    <row r="43" spans="1:29" x14ac:dyDescent="0.55000000000000004">
      <c r="A43">
        <v>42</v>
      </c>
      <c r="B43" t="s">
        <v>140</v>
      </c>
      <c r="C43" t="s">
        <v>141</v>
      </c>
      <c r="D43" s="1">
        <v>15403</v>
      </c>
      <c r="E43">
        <v>28083</v>
      </c>
      <c r="F43">
        <v>28083</v>
      </c>
      <c r="G43">
        <v>3.42196215309859</v>
      </c>
      <c r="H43" s="1">
        <f t="shared" si="0"/>
        <v>3.42196215309859</v>
      </c>
      <c r="I43">
        <v>16.4254183348732</v>
      </c>
      <c r="J43" s="1">
        <f t="shared" si="0"/>
        <v>16.4254183348732</v>
      </c>
      <c r="K43" t="s">
        <v>142</v>
      </c>
      <c r="L43">
        <v>15</v>
      </c>
      <c r="M43">
        <v>51.3</v>
      </c>
      <c r="N43">
        <v>15</v>
      </c>
      <c r="O43">
        <v>51.3</v>
      </c>
      <c r="P43">
        <f t="shared" si="1"/>
        <v>51.3</v>
      </c>
      <c r="Q43" s="1">
        <f t="shared" ref="Q43" si="88">IF(P43,P43,MEDIAN(P$2:P$83))</f>
        <v>51.3</v>
      </c>
      <c r="R43">
        <v>29223</v>
      </c>
      <c r="S43">
        <v>351</v>
      </c>
      <c r="T43">
        <v>438</v>
      </c>
      <c r="U43">
        <v>251</v>
      </c>
      <c r="V43" s="1">
        <f t="shared" ref="V43" si="89">IF(U43,U43,MEDIAN(U$2:U$83))</f>
        <v>251</v>
      </c>
      <c r="X43">
        <f t="shared" si="4"/>
        <v>15</v>
      </c>
      <c r="Y43">
        <f t="shared" si="5"/>
        <v>75</v>
      </c>
      <c r="Z43">
        <f t="shared" si="6"/>
        <v>2</v>
      </c>
      <c r="AA43">
        <f t="shared" si="7"/>
        <v>14</v>
      </c>
      <c r="AB43">
        <f t="shared" si="8"/>
        <v>45</v>
      </c>
      <c r="AC43">
        <f t="shared" si="9"/>
        <v>34</v>
      </c>
    </row>
    <row r="44" spans="1:29" x14ac:dyDescent="0.55000000000000004">
      <c r="A44">
        <v>43</v>
      </c>
      <c r="B44" t="s">
        <v>143</v>
      </c>
      <c r="C44" t="s">
        <v>144</v>
      </c>
      <c r="D44" s="1">
        <v>20627</v>
      </c>
      <c r="E44">
        <v>28085</v>
      </c>
      <c r="F44">
        <v>28085</v>
      </c>
      <c r="G44">
        <v>2.9114624275773702</v>
      </c>
      <c r="H44" s="1">
        <f t="shared" si="0"/>
        <v>2.9114624275773702</v>
      </c>
      <c r="I44">
        <v>26.203161848196299</v>
      </c>
      <c r="J44" s="1">
        <f t="shared" si="0"/>
        <v>26.203161848196299</v>
      </c>
      <c r="K44" t="s">
        <v>145</v>
      </c>
      <c r="L44">
        <v>34</v>
      </c>
      <c r="M44">
        <v>99</v>
      </c>
      <c r="N44">
        <v>28</v>
      </c>
      <c r="O44">
        <v>81.5</v>
      </c>
      <c r="P44">
        <f t="shared" si="1"/>
        <v>90.25</v>
      </c>
      <c r="Q44" s="1">
        <f t="shared" ref="Q44" si="90">IF(P44,P44,MEDIAN(P$2:P$83))</f>
        <v>90.25</v>
      </c>
      <c r="R44">
        <v>34347</v>
      </c>
      <c r="S44">
        <v>412</v>
      </c>
      <c r="T44">
        <v>515</v>
      </c>
      <c r="U44">
        <v>237</v>
      </c>
      <c r="V44" s="1">
        <f t="shared" ref="V44" si="91">IF(U44,U44,MEDIAN(U$2:U$83))</f>
        <v>237</v>
      </c>
      <c r="X44">
        <f t="shared" si="4"/>
        <v>36</v>
      </c>
      <c r="Y44">
        <f t="shared" si="5"/>
        <v>32</v>
      </c>
      <c r="Z44">
        <f t="shared" si="6"/>
        <v>1</v>
      </c>
      <c r="AA44">
        <f t="shared" si="7"/>
        <v>45</v>
      </c>
      <c r="AB44">
        <f t="shared" si="8"/>
        <v>26</v>
      </c>
      <c r="AC44">
        <f t="shared" si="9"/>
        <v>26</v>
      </c>
    </row>
    <row r="45" spans="1:29" x14ac:dyDescent="0.55000000000000004">
      <c r="A45">
        <v>44</v>
      </c>
      <c r="B45" t="s">
        <v>146</v>
      </c>
      <c r="C45" t="s">
        <v>147</v>
      </c>
      <c r="D45" s="1">
        <v>23141</v>
      </c>
      <c r="E45">
        <v>28087</v>
      </c>
      <c r="F45">
        <v>28087</v>
      </c>
      <c r="G45">
        <v>18.5854762950698</v>
      </c>
      <c r="H45" s="1">
        <f t="shared" si="0"/>
        <v>18.5854762950698</v>
      </c>
      <c r="I45">
        <v>100.868448619606</v>
      </c>
      <c r="J45" s="1">
        <f t="shared" si="0"/>
        <v>100.868448619606</v>
      </c>
      <c r="K45" t="s">
        <v>148</v>
      </c>
      <c r="L45">
        <v>34</v>
      </c>
      <c r="M45">
        <v>57.4</v>
      </c>
      <c r="N45">
        <v>48</v>
      </c>
      <c r="O45">
        <v>81.099999999999994</v>
      </c>
      <c r="P45">
        <f t="shared" si="1"/>
        <v>69.25</v>
      </c>
      <c r="Q45" s="1">
        <f t="shared" ref="Q45" si="92">IF(P45,P45,MEDIAN(P$2:P$83))</f>
        <v>69.25</v>
      </c>
      <c r="R45">
        <v>59186</v>
      </c>
      <c r="S45">
        <v>710</v>
      </c>
      <c r="T45">
        <v>888</v>
      </c>
      <c r="U45">
        <v>256</v>
      </c>
      <c r="V45" s="1">
        <f t="shared" ref="V45" si="93">IF(U45,U45,MEDIAN(U$2:U$83))</f>
        <v>256</v>
      </c>
      <c r="X45">
        <f t="shared" si="4"/>
        <v>30</v>
      </c>
      <c r="Y45">
        <f t="shared" si="5"/>
        <v>12</v>
      </c>
      <c r="Z45">
        <f t="shared" si="6"/>
        <v>68</v>
      </c>
      <c r="AA45">
        <f t="shared" si="7"/>
        <v>79</v>
      </c>
      <c r="AB45">
        <f t="shared" si="8"/>
        <v>50</v>
      </c>
      <c r="AC45">
        <f t="shared" si="9"/>
        <v>52.25</v>
      </c>
    </row>
    <row r="46" spans="1:29" x14ac:dyDescent="0.55000000000000004">
      <c r="A46">
        <v>45</v>
      </c>
      <c r="B46" t="s">
        <v>149</v>
      </c>
      <c r="C46" t="s">
        <v>150</v>
      </c>
      <c r="D46" s="1">
        <v>36627</v>
      </c>
      <c r="E46">
        <v>28089</v>
      </c>
      <c r="F46">
        <v>28089</v>
      </c>
      <c r="G46">
        <v>6.6910091953583501</v>
      </c>
      <c r="H46" s="1">
        <f t="shared" si="0"/>
        <v>6.6910091953583501</v>
      </c>
      <c r="I46">
        <v>99.791622856487393</v>
      </c>
      <c r="J46" s="1">
        <f t="shared" si="0"/>
        <v>99.791622856487393</v>
      </c>
      <c r="K46" t="s">
        <v>151</v>
      </c>
      <c r="L46">
        <v>81</v>
      </c>
      <c r="M46">
        <v>77.400000000000006</v>
      </c>
      <c r="N46">
        <v>51</v>
      </c>
      <c r="O46">
        <v>48.7</v>
      </c>
      <c r="P46">
        <f t="shared" si="1"/>
        <v>63.050000000000004</v>
      </c>
      <c r="Q46" s="1">
        <f t="shared" ref="Q46" si="94">IF(P46,P46,MEDIAN(P$2:P$83))</f>
        <v>63.050000000000004</v>
      </c>
      <c r="R46">
        <v>104618</v>
      </c>
      <c r="S46">
        <v>1255</v>
      </c>
      <c r="T46">
        <v>1569</v>
      </c>
      <c r="U46">
        <v>214</v>
      </c>
      <c r="V46" s="1">
        <f t="shared" ref="V46" si="95">IF(U46,U46,MEDIAN(U$2:U$83))</f>
        <v>214</v>
      </c>
      <c r="X46">
        <f t="shared" si="4"/>
        <v>20</v>
      </c>
      <c r="Y46">
        <f t="shared" si="5"/>
        <v>1</v>
      </c>
      <c r="Z46">
        <f t="shared" si="6"/>
        <v>9</v>
      </c>
      <c r="AA46">
        <f t="shared" si="7"/>
        <v>78</v>
      </c>
      <c r="AB46">
        <f t="shared" si="8"/>
        <v>11</v>
      </c>
      <c r="AC46">
        <f t="shared" si="9"/>
        <v>24.75</v>
      </c>
    </row>
    <row r="47" spans="1:29" x14ac:dyDescent="0.55000000000000004">
      <c r="A47">
        <v>46</v>
      </c>
      <c r="B47" t="s">
        <v>152</v>
      </c>
      <c r="C47" t="s">
        <v>153</v>
      </c>
      <c r="D47" s="1">
        <v>19610</v>
      </c>
      <c r="E47">
        <v>28091</v>
      </c>
      <c r="F47">
        <v>28091</v>
      </c>
      <c r="G47">
        <v>19.944951932665798</v>
      </c>
      <c r="H47" s="1">
        <f t="shared" si="0"/>
        <v>19.944951932665798</v>
      </c>
      <c r="I47">
        <v>0</v>
      </c>
      <c r="J47" s="1">
        <f t="shared" si="0"/>
        <v>17.037795947456601</v>
      </c>
      <c r="K47" t="s">
        <v>154</v>
      </c>
      <c r="L47">
        <v>56</v>
      </c>
      <c r="M47">
        <v>223.4</v>
      </c>
      <c r="N47">
        <v>47</v>
      </c>
      <c r="O47">
        <v>187.5</v>
      </c>
      <c r="P47">
        <f t="shared" si="1"/>
        <v>205.45</v>
      </c>
      <c r="Q47" s="1">
        <f t="shared" ref="Q47" si="96">IF(P47,P47,MEDIAN(P$2:P$83))</f>
        <v>205.45</v>
      </c>
      <c r="R47">
        <v>25069</v>
      </c>
      <c r="S47">
        <v>301</v>
      </c>
      <c r="T47">
        <v>376</v>
      </c>
      <c r="U47">
        <v>309</v>
      </c>
      <c r="V47" s="1">
        <f t="shared" ref="V47" si="97">IF(U47,U47,MEDIAN(U$2:U$83))</f>
        <v>309</v>
      </c>
      <c r="X47">
        <f t="shared" si="4"/>
        <v>78</v>
      </c>
      <c r="Y47">
        <f t="shared" si="5"/>
        <v>47</v>
      </c>
      <c r="Z47">
        <f t="shared" si="6"/>
        <v>71</v>
      </c>
      <c r="AA47">
        <f t="shared" si="7"/>
        <v>15</v>
      </c>
      <c r="AB47">
        <f t="shared" si="8"/>
        <v>76</v>
      </c>
      <c r="AC47">
        <f t="shared" si="9"/>
        <v>52.25</v>
      </c>
    </row>
    <row r="48" spans="1:29" x14ac:dyDescent="0.55000000000000004">
      <c r="A48">
        <v>47</v>
      </c>
      <c r="B48" t="s">
        <v>155</v>
      </c>
      <c r="C48" t="s">
        <v>156</v>
      </c>
      <c r="D48" s="1">
        <v>19775</v>
      </c>
      <c r="E48">
        <v>28093</v>
      </c>
      <c r="F48">
        <v>28093</v>
      </c>
      <c r="G48">
        <v>5.6149807686908701</v>
      </c>
      <c r="H48" s="1">
        <f t="shared" si="0"/>
        <v>5.6149807686908701</v>
      </c>
      <c r="I48">
        <v>57.553552879081401</v>
      </c>
      <c r="J48" s="1">
        <f t="shared" si="0"/>
        <v>57.553552879081401</v>
      </c>
      <c r="K48" t="s">
        <v>157</v>
      </c>
      <c r="L48">
        <v>63</v>
      </c>
      <c r="M48">
        <v>176.9</v>
      </c>
      <c r="N48">
        <v>67</v>
      </c>
      <c r="O48">
        <v>188.1</v>
      </c>
      <c r="P48">
        <f t="shared" si="1"/>
        <v>182.5</v>
      </c>
      <c r="Q48" s="1">
        <f t="shared" ref="Q48" si="98">IF(P48,P48,MEDIAN(P$2:P$83))</f>
        <v>182.5</v>
      </c>
      <c r="R48">
        <v>35619</v>
      </c>
      <c r="S48">
        <v>427</v>
      </c>
      <c r="T48">
        <v>534</v>
      </c>
      <c r="U48">
        <v>231</v>
      </c>
      <c r="V48" s="1">
        <f t="shared" ref="V48" si="99">IF(U48,U48,MEDIAN(U$2:U$83))</f>
        <v>231</v>
      </c>
      <c r="X48">
        <f t="shared" si="4"/>
        <v>75</v>
      </c>
      <c r="Y48">
        <f t="shared" si="5"/>
        <v>45</v>
      </c>
      <c r="Z48">
        <f t="shared" si="6"/>
        <v>8</v>
      </c>
      <c r="AA48">
        <f t="shared" si="7"/>
        <v>62</v>
      </c>
      <c r="AB48">
        <f t="shared" si="8"/>
        <v>22</v>
      </c>
      <c r="AC48">
        <f t="shared" si="9"/>
        <v>34.25</v>
      </c>
    </row>
    <row r="49" spans="1:29" x14ac:dyDescent="0.55000000000000004">
      <c r="A49">
        <v>48</v>
      </c>
      <c r="B49" t="s">
        <v>158</v>
      </c>
      <c r="C49" t="s">
        <v>159</v>
      </c>
      <c r="D49" s="1">
        <v>21643</v>
      </c>
      <c r="E49">
        <v>28095</v>
      </c>
      <c r="F49">
        <v>28095</v>
      </c>
      <c r="G49">
        <v>5.5753791257805503</v>
      </c>
      <c r="H49" s="1">
        <f t="shared" si="0"/>
        <v>5.5753791257805503</v>
      </c>
      <c r="I49">
        <v>9.1993755575379108</v>
      </c>
      <c r="J49" s="1">
        <f t="shared" si="0"/>
        <v>9.1993755575379108</v>
      </c>
      <c r="K49" t="s">
        <v>160</v>
      </c>
      <c r="L49">
        <v>23</v>
      </c>
      <c r="M49">
        <v>64.099999999999994</v>
      </c>
      <c r="N49">
        <v>25</v>
      </c>
      <c r="O49">
        <v>69.7</v>
      </c>
      <c r="P49">
        <f t="shared" si="1"/>
        <v>66.900000000000006</v>
      </c>
      <c r="Q49" s="1">
        <f t="shared" ref="Q49" si="100">IF(P49,P49,MEDIAN(P$2:P$83))</f>
        <v>66.900000000000006</v>
      </c>
      <c r="R49">
        <v>35872</v>
      </c>
      <c r="S49">
        <v>430</v>
      </c>
      <c r="T49">
        <v>538</v>
      </c>
      <c r="U49">
        <v>272</v>
      </c>
      <c r="V49" s="1">
        <f t="shared" ref="V49" si="101">IF(U49,U49,MEDIAN(U$2:U$83))</f>
        <v>272</v>
      </c>
      <c r="X49">
        <f t="shared" si="4"/>
        <v>24</v>
      </c>
      <c r="Y49">
        <f t="shared" si="5"/>
        <v>22</v>
      </c>
      <c r="Z49">
        <f t="shared" si="6"/>
        <v>7</v>
      </c>
      <c r="AA49">
        <f t="shared" si="7"/>
        <v>8</v>
      </c>
      <c r="AB49">
        <f t="shared" si="8"/>
        <v>64</v>
      </c>
      <c r="AC49">
        <f t="shared" si="9"/>
        <v>25.25</v>
      </c>
    </row>
    <row r="50" spans="1:29" x14ac:dyDescent="0.55000000000000004">
      <c r="A50">
        <v>49</v>
      </c>
      <c r="B50" t="s">
        <v>161</v>
      </c>
      <c r="C50" t="s">
        <v>162</v>
      </c>
      <c r="D50" s="1">
        <v>22666</v>
      </c>
      <c r="E50">
        <v>28097</v>
      </c>
      <c r="F50">
        <v>28097</v>
      </c>
      <c r="G50">
        <v>0</v>
      </c>
      <c r="H50" s="1">
        <f t="shared" si="0"/>
        <v>9.9988491777408441</v>
      </c>
      <c r="I50">
        <v>0</v>
      </c>
      <c r="J50" s="1">
        <f t="shared" si="0"/>
        <v>17.037795947456601</v>
      </c>
      <c r="K50" t="s">
        <v>163</v>
      </c>
      <c r="L50">
        <v>14</v>
      </c>
      <c r="M50">
        <v>137.6</v>
      </c>
      <c r="N50">
        <v>9</v>
      </c>
      <c r="O50">
        <v>88.5</v>
      </c>
      <c r="P50">
        <f t="shared" si="1"/>
        <v>113.05</v>
      </c>
      <c r="Q50" s="1">
        <f t="shared" ref="Q50" si="102">IF(P50,P50,MEDIAN(P$2:P$83))</f>
        <v>113.05</v>
      </c>
      <c r="R50">
        <v>10173</v>
      </c>
      <c r="S50">
        <v>122</v>
      </c>
      <c r="T50">
        <v>153</v>
      </c>
      <c r="U50">
        <v>257</v>
      </c>
      <c r="V50" s="1">
        <f t="shared" ref="V50" si="103">IF(U50,U50,MEDIAN(U$2:U$83))</f>
        <v>257</v>
      </c>
      <c r="X50">
        <f t="shared" si="4"/>
        <v>49</v>
      </c>
      <c r="Y50">
        <f t="shared" si="5"/>
        <v>15</v>
      </c>
      <c r="Z50">
        <f t="shared" si="6"/>
        <v>19</v>
      </c>
      <c r="AA50">
        <f t="shared" si="7"/>
        <v>15</v>
      </c>
      <c r="AB50">
        <f t="shared" si="8"/>
        <v>52</v>
      </c>
      <c r="AC50">
        <f t="shared" si="9"/>
        <v>25.25</v>
      </c>
    </row>
    <row r="51" spans="1:29" x14ac:dyDescent="0.55000000000000004">
      <c r="A51">
        <v>50</v>
      </c>
      <c r="B51" t="s">
        <v>164</v>
      </c>
      <c r="C51" t="s">
        <v>165</v>
      </c>
      <c r="D51" s="1">
        <v>19243</v>
      </c>
      <c r="E51">
        <v>28099</v>
      </c>
      <c r="F51">
        <v>28099</v>
      </c>
      <c r="G51">
        <v>6.8099015969219199</v>
      </c>
      <c r="H51" s="1">
        <f t="shared" si="0"/>
        <v>6.8099015969219199</v>
      </c>
      <c r="I51">
        <v>0</v>
      </c>
      <c r="J51" s="1">
        <f t="shared" si="0"/>
        <v>17.037795947456601</v>
      </c>
      <c r="K51" t="s">
        <v>166</v>
      </c>
      <c r="L51">
        <v>11</v>
      </c>
      <c r="M51">
        <v>37.5</v>
      </c>
      <c r="N51">
        <v>16</v>
      </c>
      <c r="O51">
        <v>54.5</v>
      </c>
      <c r="P51">
        <f t="shared" si="1"/>
        <v>46</v>
      </c>
      <c r="Q51" s="1">
        <f t="shared" ref="Q51" si="104">IF(P51,P51,MEDIAN(P$2:P$83))</f>
        <v>46</v>
      </c>
      <c r="R51">
        <v>29369</v>
      </c>
      <c r="S51">
        <v>352</v>
      </c>
      <c r="T51">
        <v>441</v>
      </c>
      <c r="U51">
        <v>261</v>
      </c>
      <c r="V51" s="1">
        <f t="shared" ref="V51" si="105">IF(U51,U51,MEDIAN(U$2:U$83))</f>
        <v>261</v>
      </c>
      <c r="X51">
        <f t="shared" si="4"/>
        <v>12</v>
      </c>
      <c r="Y51">
        <f t="shared" si="5"/>
        <v>54</v>
      </c>
      <c r="Z51">
        <f t="shared" si="6"/>
        <v>10</v>
      </c>
      <c r="AA51">
        <f t="shared" si="7"/>
        <v>15</v>
      </c>
      <c r="AB51">
        <f t="shared" si="8"/>
        <v>56</v>
      </c>
      <c r="AC51">
        <f t="shared" si="9"/>
        <v>33.75</v>
      </c>
    </row>
    <row r="52" spans="1:29" x14ac:dyDescent="0.55000000000000004">
      <c r="A52">
        <v>51</v>
      </c>
      <c r="B52" t="s">
        <v>167</v>
      </c>
      <c r="C52" t="s">
        <v>168</v>
      </c>
      <c r="D52" s="1">
        <v>21177</v>
      </c>
      <c r="E52">
        <v>28101</v>
      </c>
      <c r="F52">
        <v>28101</v>
      </c>
      <c r="G52">
        <v>4.7203209818267604</v>
      </c>
      <c r="H52" s="1">
        <f t="shared" si="0"/>
        <v>4.7203209818267604</v>
      </c>
      <c r="I52">
        <v>0</v>
      </c>
      <c r="J52" s="1">
        <f t="shared" si="0"/>
        <v>17.037795947456601</v>
      </c>
      <c r="K52" t="s">
        <v>169</v>
      </c>
      <c r="L52">
        <v>17</v>
      </c>
      <c r="M52">
        <v>80.2</v>
      </c>
      <c r="N52">
        <v>18</v>
      </c>
      <c r="O52">
        <v>85</v>
      </c>
      <c r="P52">
        <f t="shared" si="1"/>
        <v>82.6</v>
      </c>
      <c r="Q52" s="1">
        <f t="shared" ref="Q52" si="106">IF(P52,P52,MEDIAN(P$2:P$83))</f>
        <v>82.6</v>
      </c>
      <c r="R52">
        <v>21185</v>
      </c>
      <c r="S52">
        <v>254</v>
      </c>
      <c r="T52">
        <v>318</v>
      </c>
      <c r="U52">
        <v>246</v>
      </c>
      <c r="V52" s="1">
        <f t="shared" ref="V52" si="107">IF(U52,U52,MEDIAN(U$2:U$83))</f>
        <v>246</v>
      </c>
      <c r="X52">
        <f t="shared" si="4"/>
        <v>34</v>
      </c>
      <c r="Y52">
        <f t="shared" si="5"/>
        <v>26</v>
      </c>
      <c r="Z52">
        <f t="shared" si="6"/>
        <v>4</v>
      </c>
      <c r="AA52">
        <f t="shared" si="7"/>
        <v>15</v>
      </c>
      <c r="AB52">
        <f t="shared" si="8"/>
        <v>36</v>
      </c>
      <c r="AC52">
        <f t="shared" si="9"/>
        <v>20.25</v>
      </c>
    </row>
    <row r="53" spans="1:29" x14ac:dyDescent="0.55000000000000004">
      <c r="A53">
        <v>52</v>
      </c>
      <c r="B53" t="s">
        <v>170</v>
      </c>
      <c r="C53" t="s">
        <v>171</v>
      </c>
      <c r="D53" s="1">
        <v>16591</v>
      </c>
      <c r="E53">
        <v>28103</v>
      </c>
      <c r="F53">
        <v>28103</v>
      </c>
      <c r="G53">
        <v>0</v>
      </c>
      <c r="H53" s="1">
        <f t="shared" si="0"/>
        <v>9.9988491777408441</v>
      </c>
      <c r="I53">
        <v>0</v>
      </c>
      <c r="J53" s="1">
        <f t="shared" si="0"/>
        <v>17.037795947456601</v>
      </c>
      <c r="K53" t="s">
        <v>172</v>
      </c>
      <c r="L53">
        <v>3</v>
      </c>
      <c r="M53">
        <v>27.9</v>
      </c>
      <c r="N53">
        <v>4</v>
      </c>
      <c r="O53">
        <v>37.200000000000003</v>
      </c>
      <c r="P53">
        <f t="shared" si="1"/>
        <v>32.549999999999997</v>
      </c>
      <c r="Q53" s="1">
        <f t="shared" ref="Q53" si="108">IF(P53,P53,MEDIAN(P$2:P$83))</f>
        <v>32.549999999999997</v>
      </c>
      <c r="R53">
        <v>10742</v>
      </c>
      <c r="S53">
        <v>129</v>
      </c>
      <c r="T53">
        <v>161</v>
      </c>
      <c r="U53">
        <v>262</v>
      </c>
      <c r="V53" s="1">
        <f t="shared" ref="V53" si="109">IF(U53,U53,MEDIAN(U$2:U$83))</f>
        <v>262</v>
      </c>
      <c r="X53">
        <f t="shared" si="4"/>
        <v>4</v>
      </c>
      <c r="Y53">
        <f t="shared" si="5"/>
        <v>71</v>
      </c>
      <c r="Z53">
        <f t="shared" si="6"/>
        <v>19</v>
      </c>
      <c r="AA53">
        <f t="shared" si="7"/>
        <v>15</v>
      </c>
      <c r="AB53">
        <f t="shared" si="8"/>
        <v>58</v>
      </c>
      <c r="AC53">
        <f t="shared" si="9"/>
        <v>40.75</v>
      </c>
    </row>
    <row r="54" spans="1:29" x14ac:dyDescent="0.55000000000000004">
      <c r="A54">
        <v>53</v>
      </c>
      <c r="B54" t="s">
        <v>173</v>
      </c>
      <c r="C54" t="s">
        <v>174</v>
      </c>
      <c r="D54" s="1">
        <v>21322</v>
      </c>
      <c r="E54">
        <v>28105</v>
      </c>
      <c r="F54">
        <v>28105</v>
      </c>
      <c r="G54">
        <v>0</v>
      </c>
      <c r="H54" s="1">
        <f t="shared" si="0"/>
        <v>9.9988491777408441</v>
      </c>
      <c r="I54">
        <v>10.0403622562702</v>
      </c>
      <c r="J54" s="1">
        <f t="shared" si="0"/>
        <v>10.0403622562702</v>
      </c>
      <c r="K54" t="s">
        <v>175</v>
      </c>
      <c r="L54">
        <v>19</v>
      </c>
      <c r="M54">
        <v>38.200000000000003</v>
      </c>
      <c r="N54">
        <v>9</v>
      </c>
      <c r="O54">
        <v>18.100000000000001</v>
      </c>
      <c r="P54">
        <f t="shared" si="1"/>
        <v>28.150000000000002</v>
      </c>
      <c r="Q54" s="1">
        <f t="shared" ref="Q54" si="110">IF(P54,P54,MEDIAN(P$2:P$83))</f>
        <v>28.150000000000002</v>
      </c>
      <c r="R54">
        <v>49799</v>
      </c>
      <c r="S54">
        <v>598</v>
      </c>
      <c r="T54">
        <v>747</v>
      </c>
      <c r="U54">
        <v>153</v>
      </c>
      <c r="V54" s="1">
        <f t="shared" ref="V54" si="111">IF(U54,U54,MEDIAN(U$2:U$83))</f>
        <v>153</v>
      </c>
      <c r="X54">
        <f t="shared" si="4"/>
        <v>2</v>
      </c>
      <c r="Y54">
        <f t="shared" si="5"/>
        <v>25</v>
      </c>
      <c r="Z54">
        <f t="shared" si="6"/>
        <v>19</v>
      </c>
      <c r="AA54">
        <f t="shared" si="7"/>
        <v>9</v>
      </c>
      <c r="AB54">
        <f t="shared" si="8"/>
        <v>1</v>
      </c>
      <c r="AC54">
        <f t="shared" si="9"/>
        <v>13.5</v>
      </c>
    </row>
    <row r="55" spans="1:29" x14ac:dyDescent="0.55000000000000004">
      <c r="A55">
        <v>54</v>
      </c>
      <c r="B55" t="s">
        <v>176</v>
      </c>
      <c r="C55" t="s">
        <v>177</v>
      </c>
      <c r="D55" s="1">
        <v>20191</v>
      </c>
      <c r="E55">
        <v>28107</v>
      </c>
      <c r="F55">
        <v>28107</v>
      </c>
      <c r="G55">
        <v>17.650173560039999</v>
      </c>
      <c r="H55" s="1">
        <f t="shared" si="0"/>
        <v>17.650173560039999</v>
      </c>
      <c r="I55">
        <v>17.650173560039999</v>
      </c>
      <c r="J55" s="1">
        <f t="shared" si="0"/>
        <v>17.650173560039999</v>
      </c>
      <c r="K55" t="s">
        <v>178</v>
      </c>
      <c r="L55">
        <v>35</v>
      </c>
      <c r="M55">
        <v>103</v>
      </c>
      <c r="N55">
        <v>36</v>
      </c>
      <c r="O55">
        <v>105.9</v>
      </c>
      <c r="P55">
        <f t="shared" si="1"/>
        <v>104.45</v>
      </c>
      <c r="Q55" s="1">
        <f t="shared" ref="Q55" si="112">IF(P55,P55,MEDIAN(P$2:P$83))</f>
        <v>104.45</v>
      </c>
      <c r="R55">
        <v>33994</v>
      </c>
      <c r="S55">
        <v>408</v>
      </c>
      <c r="T55">
        <v>510</v>
      </c>
      <c r="U55">
        <v>283</v>
      </c>
      <c r="V55" s="1">
        <f t="shared" ref="V55" si="113">IF(U55,U55,MEDIAN(U$2:U$83))</f>
        <v>283</v>
      </c>
      <c r="X55">
        <f t="shared" si="4"/>
        <v>43</v>
      </c>
      <c r="Y55">
        <f t="shared" si="5"/>
        <v>39</v>
      </c>
      <c r="Z55">
        <f t="shared" si="6"/>
        <v>67</v>
      </c>
      <c r="AA55">
        <f t="shared" si="7"/>
        <v>42</v>
      </c>
      <c r="AB55">
        <f t="shared" si="8"/>
        <v>69</v>
      </c>
      <c r="AC55">
        <f t="shared" si="9"/>
        <v>54.25</v>
      </c>
    </row>
    <row r="56" spans="1:29" x14ac:dyDescent="0.55000000000000004">
      <c r="A56">
        <v>55</v>
      </c>
      <c r="B56" t="s">
        <v>179</v>
      </c>
      <c r="C56" t="s">
        <v>180</v>
      </c>
      <c r="D56" s="1">
        <v>22136</v>
      </c>
      <c r="E56">
        <v>28109</v>
      </c>
      <c r="F56">
        <v>28109</v>
      </c>
      <c r="G56">
        <v>30.7580966166094</v>
      </c>
      <c r="H56" s="1">
        <f t="shared" si="0"/>
        <v>30.7580966166094</v>
      </c>
      <c r="I56">
        <v>131.89795549122499</v>
      </c>
      <c r="J56" s="1">
        <f t="shared" si="0"/>
        <v>131.89795549122499</v>
      </c>
      <c r="K56" t="s">
        <v>181</v>
      </c>
      <c r="L56">
        <v>109</v>
      </c>
      <c r="M56">
        <v>197.2</v>
      </c>
      <c r="N56">
        <v>89</v>
      </c>
      <c r="O56">
        <v>161</v>
      </c>
      <c r="P56">
        <f t="shared" si="1"/>
        <v>179.1</v>
      </c>
      <c r="Q56" s="1">
        <f t="shared" ref="Q56" si="114">IF(P56,P56,MEDIAN(P$2:P$83))</f>
        <v>179.1</v>
      </c>
      <c r="R56">
        <v>55270</v>
      </c>
      <c r="S56">
        <v>663</v>
      </c>
      <c r="T56">
        <v>829</v>
      </c>
      <c r="U56">
        <v>261</v>
      </c>
      <c r="V56" s="1">
        <f t="shared" ref="V56" si="115">IF(U56,U56,MEDIAN(U$2:U$83))</f>
        <v>261</v>
      </c>
      <c r="X56">
        <f t="shared" si="4"/>
        <v>74</v>
      </c>
      <c r="Y56">
        <f t="shared" si="5"/>
        <v>18</v>
      </c>
      <c r="Z56">
        <f t="shared" si="6"/>
        <v>81</v>
      </c>
      <c r="AA56">
        <f t="shared" si="7"/>
        <v>81</v>
      </c>
      <c r="AB56">
        <f t="shared" si="8"/>
        <v>56</v>
      </c>
      <c r="AC56">
        <f t="shared" si="9"/>
        <v>59</v>
      </c>
    </row>
    <row r="57" spans="1:29" x14ac:dyDescent="0.55000000000000004">
      <c r="A57">
        <v>56</v>
      </c>
      <c r="B57" t="s">
        <v>182</v>
      </c>
      <c r="C57" t="s">
        <v>183</v>
      </c>
      <c r="D57" s="1">
        <v>19308</v>
      </c>
      <c r="E57">
        <v>28111</v>
      </c>
      <c r="F57">
        <v>28111</v>
      </c>
      <c r="G57">
        <v>16.622340425531899</v>
      </c>
      <c r="H57" s="1">
        <f t="shared" si="0"/>
        <v>16.622340425531899</v>
      </c>
      <c r="I57">
        <v>0</v>
      </c>
      <c r="J57" s="1">
        <f t="shared" si="0"/>
        <v>17.037795947456601</v>
      </c>
      <c r="K57" t="s">
        <v>184</v>
      </c>
      <c r="L57">
        <v>21</v>
      </c>
      <c r="M57">
        <v>174.5</v>
      </c>
      <c r="N57">
        <v>15</v>
      </c>
      <c r="O57">
        <v>124.7</v>
      </c>
      <c r="P57">
        <f t="shared" si="1"/>
        <v>149.6</v>
      </c>
      <c r="Q57" s="1">
        <f t="shared" ref="Q57" si="116">IF(P57,P57,MEDIAN(P$2:P$83))</f>
        <v>149.6</v>
      </c>
      <c r="R57">
        <v>12032</v>
      </c>
      <c r="S57">
        <v>144</v>
      </c>
      <c r="T57">
        <v>180</v>
      </c>
      <c r="U57">
        <v>364</v>
      </c>
      <c r="V57" s="1">
        <f t="shared" ref="V57" si="117">IF(U57,U57,MEDIAN(U$2:U$83))</f>
        <v>364</v>
      </c>
      <c r="X57">
        <f t="shared" si="4"/>
        <v>61</v>
      </c>
      <c r="Y57">
        <f t="shared" si="5"/>
        <v>52</v>
      </c>
      <c r="Z57">
        <f t="shared" si="6"/>
        <v>66</v>
      </c>
      <c r="AA57">
        <f t="shared" si="7"/>
        <v>15</v>
      </c>
      <c r="AB57">
        <f t="shared" si="8"/>
        <v>80</v>
      </c>
      <c r="AC57">
        <f t="shared" si="9"/>
        <v>53.25</v>
      </c>
    </row>
    <row r="58" spans="1:29" x14ac:dyDescent="0.55000000000000004">
      <c r="A58">
        <v>57</v>
      </c>
      <c r="B58" t="s">
        <v>185</v>
      </c>
      <c r="C58" t="s">
        <v>186</v>
      </c>
      <c r="D58" s="1">
        <v>17470</v>
      </c>
      <c r="E58">
        <v>28113</v>
      </c>
      <c r="F58">
        <v>28113</v>
      </c>
      <c r="G58">
        <v>10.134792743488401</v>
      </c>
      <c r="H58" s="1">
        <f t="shared" si="0"/>
        <v>10.134792743488401</v>
      </c>
      <c r="I58">
        <v>73.730617208878101</v>
      </c>
      <c r="J58" s="1">
        <f t="shared" si="0"/>
        <v>73.730617208878101</v>
      </c>
      <c r="K58" t="s">
        <v>187</v>
      </c>
      <c r="L58">
        <v>51</v>
      </c>
      <c r="M58">
        <v>129.19999999999999</v>
      </c>
      <c r="N58">
        <v>73</v>
      </c>
      <c r="O58">
        <v>185</v>
      </c>
      <c r="P58">
        <f t="shared" si="1"/>
        <v>157.1</v>
      </c>
      <c r="Q58" s="1">
        <f t="shared" ref="Q58" si="118">IF(P58,P58,MEDIAN(P$2:P$83))</f>
        <v>157.1</v>
      </c>
      <c r="R58">
        <v>39468</v>
      </c>
      <c r="S58">
        <v>474</v>
      </c>
      <c r="T58">
        <v>592</v>
      </c>
      <c r="U58">
        <v>280</v>
      </c>
      <c r="V58" s="1">
        <f t="shared" ref="V58" si="119">IF(U58,U58,MEDIAN(U$2:U$83))</f>
        <v>280</v>
      </c>
      <c r="X58">
        <f t="shared" si="4"/>
        <v>66</v>
      </c>
      <c r="Y58">
        <f t="shared" si="5"/>
        <v>65</v>
      </c>
      <c r="Z58">
        <f t="shared" si="6"/>
        <v>42</v>
      </c>
      <c r="AA58">
        <f t="shared" si="7"/>
        <v>71</v>
      </c>
      <c r="AB58">
        <f t="shared" si="8"/>
        <v>67</v>
      </c>
      <c r="AC58">
        <f t="shared" si="9"/>
        <v>61.25</v>
      </c>
    </row>
    <row r="59" spans="1:29" x14ac:dyDescent="0.55000000000000004">
      <c r="A59">
        <v>58</v>
      </c>
      <c r="B59" t="s">
        <v>188</v>
      </c>
      <c r="C59" t="s">
        <v>189</v>
      </c>
      <c r="D59" s="1">
        <v>20421</v>
      </c>
      <c r="E59">
        <v>28115</v>
      </c>
      <c r="F59">
        <v>28115</v>
      </c>
      <c r="G59">
        <v>15.802781289506999</v>
      </c>
      <c r="H59" s="1">
        <f t="shared" si="0"/>
        <v>15.802781289506999</v>
      </c>
      <c r="I59">
        <v>4.7408343868520904</v>
      </c>
      <c r="J59" s="1">
        <f t="shared" si="0"/>
        <v>4.7408343868520904</v>
      </c>
      <c r="K59" t="s">
        <v>190</v>
      </c>
      <c r="L59">
        <v>39</v>
      </c>
      <c r="M59">
        <v>123.3</v>
      </c>
      <c r="N59">
        <v>29</v>
      </c>
      <c r="O59">
        <v>91.7</v>
      </c>
      <c r="P59">
        <f t="shared" si="1"/>
        <v>107.5</v>
      </c>
      <c r="Q59" s="1">
        <f t="shared" ref="Q59" si="120">IF(P59,P59,MEDIAN(P$2:P$83))</f>
        <v>107.5</v>
      </c>
      <c r="R59">
        <v>31640</v>
      </c>
      <c r="S59">
        <v>380</v>
      </c>
      <c r="T59">
        <v>475</v>
      </c>
      <c r="U59">
        <v>247</v>
      </c>
      <c r="V59" s="1">
        <f t="shared" ref="V59" si="121">IF(U59,U59,MEDIAN(U$2:U$83))</f>
        <v>247</v>
      </c>
      <c r="X59">
        <f t="shared" si="4"/>
        <v>46</v>
      </c>
      <c r="Y59">
        <f t="shared" si="5"/>
        <v>38</v>
      </c>
      <c r="Z59">
        <f t="shared" si="6"/>
        <v>63</v>
      </c>
      <c r="AA59">
        <f t="shared" si="7"/>
        <v>5</v>
      </c>
      <c r="AB59">
        <f t="shared" si="8"/>
        <v>37</v>
      </c>
      <c r="AC59">
        <f t="shared" si="9"/>
        <v>35.75</v>
      </c>
    </row>
    <row r="60" spans="1:29" x14ac:dyDescent="0.55000000000000004">
      <c r="A60">
        <v>59</v>
      </c>
      <c r="B60" t="s">
        <v>191</v>
      </c>
      <c r="C60" t="s">
        <v>192</v>
      </c>
      <c r="D60" s="1">
        <v>19016</v>
      </c>
      <c r="E60">
        <v>28117</v>
      </c>
      <c r="F60">
        <v>28117</v>
      </c>
      <c r="G60">
        <v>11.8760144095641</v>
      </c>
      <c r="H60" s="1">
        <f t="shared" si="0"/>
        <v>11.8760144095641</v>
      </c>
      <c r="I60">
        <v>0.79173429397094297</v>
      </c>
      <c r="J60" s="1">
        <f t="shared" si="0"/>
        <v>0.79173429397094297</v>
      </c>
      <c r="K60" t="s">
        <v>193</v>
      </c>
      <c r="L60">
        <v>41</v>
      </c>
      <c r="M60">
        <v>162.30000000000001</v>
      </c>
      <c r="N60">
        <v>36</v>
      </c>
      <c r="O60">
        <v>142.5</v>
      </c>
      <c r="P60">
        <f t="shared" si="1"/>
        <v>152.4</v>
      </c>
      <c r="Q60" s="1">
        <f t="shared" ref="Q60" si="122">IF(P60,P60,MEDIAN(P$2:P$83))</f>
        <v>152.4</v>
      </c>
      <c r="R60">
        <v>25261</v>
      </c>
      <c r="S60">
        <v>303</v>
      </c>
      <c r="T60">
        <v>379</v>
      </c>
      <c r="U60">
        <v>271</v>
      </c>
      <c r="V60" s="1">
        <f t="shared" ref="V60" si="123">IF(U60,U60,MEDIAN(U$2:U$83))</f>
        <v>271</v>
      </c>
      <c r="X60">
        <f t="shared" si="4"/>
        <v>62</v>
      </c>
      <c r="Y60">
        <f t="shared" si="5"/>
        <v>56</v>
      </c>
      <c r="Z60">
        <f t="shared" si="6"/>
        <v>50</v>
      </c>
      <c r="AA60">
        <f t="shared" si="7"/>
        <v>1</v>
      </c>
      <c r="AB60">
        <f t="shared" si="8"/>
        <v>63</v>
      </c>
      <c r="AC60">
        <f t="shared" si="9"/>
        <v>42.5</v>
      </c>
    </row>
    <row r="61" spans="1:29" x14ac:dyDescent="0.55000000000000004">
      <c r="A61">
        <v>60</v>
      </c>
      <c r="B61" t="s">
        <v>194</v>
      </c>
      <c r="C61" t="s">
        <v>195</v>
      </c>
      <c r="D61" s="1">
        <v>15189</v>
      </c>
      <c r="E61">
        <v>28119</v>
      </c>
      <c r="F61">
        <v>28119</v>
      </c>
      <c r="G61">
        <v>0</v>
      </c>
      <c r="H61" s="1">
        <f t="shared" si="0"/>
        <v>9.9988491777408441</v>
      </c>
      <c r="I61">
        <v>0</v>
      </c>
      <c r="J61" s="1">
        <f t="shared" si="0"/>
        <v>17.037795947456601</v>
      </c>
      <c r="K61" t="s">
        <v>196</v>
      </c>
      <c r="L61">
        <v>5</v>
      </c>
      <c r="M61">
        <v>68.8</v>
      </c>
      <c r="N61">
        <v>1</v>
      </c>
      <c r="O61">
        <v>13.8</v>
      </c>
      <c r="P61">
        <f t="shared" si="1"/>
        <v>41.3</v>
      </c>
      <c r="Q61" s="1">
        <f t="shared" ref="Q61" si="124">IF(P61,P61,MEDIAN(P$2:P$83))</f>
        <v>41.3</v>
      </c>
      <c r="R61">
        <v>7269</v>
      </c>
      <c r="S61">
        <v>87</v>
      </c>
      <c r="T61">
        <v>109</v>
      </c>
      <c r="U61">
        <v>250</v>
      </c>
      <c r="V61" s="1">
        <f t="shared" ref="V61" si="125">IF(U61,U61,MEDIAN(U$2:U$83))</f>
        <v>250</v>
      </c>
      <c r="X61">
        <f t="shared" si="4"/>
        <v>8</v>
      </c>
      <c r="Y61">
        <f t="shared" si="5"/>
        <v>76</v>
      </c>
      <c r="Z61">
        <f t="shared" si="6"/>
        <v>19</v>
      </c>
      <c r="AA61">
        <f t="shared" si="7"/>
        <v>15</v>
      </c>
      <c r="AB61">
        <f t="shared" si="8"/>
        <v>44</v>
      </c>
      <c r="AC61">
        <f t="shared" si="9"/>
        <v>38.5</v>
      </c>
    </row>
    <row r="62" spans="1:29" x14ac:dyDescent="0.55000000000000004">
      <c r="A62">
        <v>61</v>
      </c>
      <c r="B62" t="s">
        <v>197</v>
      </c>
      <c r="C62" t="s">
        <v>198</v>
      </c>
      <c r="D62" s="1">
        <v>29055</v>
      </c>
      <c r="E62">
        <v>28121</v>
      </c>
      <c r="F62">
        <v>28121</v>
      </c>
      <c r="G62">
        <v>11.835875854813301</v>
      </c>
      <c r="H62" s="1">
        <f t="shared" si="0"/>
        <v>11.835875854813301</v>
      </c>
      <c r="I62">
        <v>97.317201472909005</v>
      </c>
      <c r="J62" s="1">
        <f t="shared" si="0"/>
        <v>97.317201472909005</v>
      </c>
      <c r="K62" t="s">
        <v>199</v>
      </c>
      <c r="L62">
        <v>343</v>
      </c>
      <c r="M62">
        <v>225.5</v>
      </c>
      <c r="N62">
        <v>256</v>
      </c>
      <c r="O62">
        <v>168.3</v>
      </c>
      <c r="P62">
        <f t="shared" si="1"/>
        <v>196.9</v>
      </c>
      <c r="Q62" s="1">
        <f t="shared" ref="Q62" si="126">IF(P62,P62,MEDIAN(P$2:P$83))</f>
        <v>196.9</v>
      </c>
      <c r="R62">
        <v>152080</v>
      </c>
      <c r="S62">
        <v>1825</v>
      </c>
      <c r="T62">
        <v>2281</v>
      </c>
      <c r="U62">
        <v>234</v>
      </c>
      <c r="V62" s="1">
        <f t="shared" ref="V62" si="127">IF(U62,U62,MEDIAN(U$2:U$83))</f>
        <v>234</v>
      </c>
      <c r="X62">
        <f t="shared" si="4"/>
        <v>77</v>
      </c>
      <c r="Y62">
        <f t="shared" si="5"/>
        <v>2</v>
      </c>
      <c r="Z62">
        <f t="shared" si="6"/>
        <v>49</v>
      </c>
      <c r="AA62">
        <f t="shared" si="7"/>
        <v>77</v>
      </c>
      <c r="AB62">
        <f t="shared" si="8"/>
        <v>25</v>
      </c>
      <c r="AC62">
        <f t="shared" si="9"/>
        <v>38.25</v>
      </c>
    </row>
    <row r="63" spans="1:29" x14ac:dyDescent="0.55000000000000004">
      <c r="A63">
        <v>62</v>
      </c>
      <c r="B63" t="s">
        <v>200</v>
      </c>
      <c r="C63" t="s">
        <v>201</v>
      </c>
      <c r="D63" s="1">
        <v>20520</v>
      </c>
      <c r="E63">
        <v>28123</v>
      </c>
      <c r="F63">
        <v>28123</v>
      </c>
      <c r="G63">
        <v>14.074595355383501</v>
      </c>
      <c r="H63" s="1">
        <f t="shared" si="0"/>
        <v>14.074595355383501</v>
      </c>
      <c r="I63">
        <v>58.057705840957098</v>
      </c>
      <c r="J63" s="1">
        <f t="shared" si="0"/>
        <v>58.057705840957098</v>
      </c>
      <c r="K63" t="s">
        <v>202</v>
      </c>
      <c r="L63">
        <v>18</v>
      </c>
      <c r="M63">
        <v>63.3</v>
      </c>
      <c r="N63">
        <v>26</v>
      </c>
      <c r="O63">
        <v>91.5</v>
      </c>
      <c r="P63">
        <f t="shared" si="1"/>
        <v>77.400000000000006</v>
      </c>
      <c r="Q63" s="1">
        <f t="shared" ref="Q63" si="128">IF(P63,P63,MEDIAN(P$2:P$83))</f>
        <v>77.400000000000006</v>
      </c>
      <c r="R63">
        <v>28420</v>
      </c>
      <c r="S63">
        <v>341</v>
      </c>
      <c r="T63">
        <v>426</v>
      </c>
      <c r="U63">
        <v>248</v>
      </c>
      <c r="V63" s="1">
        <f t="shared" ref="V63" si="129">IF(U63,U63,MEDIAN(U$2:U$83))</f>
        <v>248</v>
      </c>
      <c r="X63">
        <f t="shared" si="4"/>
        <v>32</v>
      </c>
      <c r="Y63">
        <f t="shared" si="5"/>
        <v>37</v>
      </c>
      <c r="Z63">
        <f t="shared" si="6"/>
        <v>61</v>
      </c>
      <c r="AA63">
        <f t="shared" si="7"/>
        <v>63</v>
      </c>
      <c r="AB63">
        <f t="shared" si="8"/>
        <v>40</v>
      </c>
      <c r="AC63">
        <f t="shared" si="9"/>
        <v>50.25</v>
      </c>
    </row>
    <row r="64" spans="1:29" x14ac:dyDescent="0.55000000000000004">
      <c r="A64">
        <v>63</v>
      </c>
      <c r="B64" t="s">
        <v>203</v>
      </c>
      <c r="C64" t="s">
        <v>204</v>
      </c>
      <c r="D64" s="1">
        <v>17192</v>
      </c>
      <c r="E64">
        <v>28125</v>
      </c>
      <c r="F64">
        <v>28125</v>
      </c>
      <c r="G64">
        <v>22.547914317925599</v>
      </c>
      <c r="H64" s="1">
        <f t="shared" si="0"/>
        <v>22.547914317925599</v>
      </c>
      <c r="I64">
        <v>0</v>
      </c>
      <c r="J64" s="1">
        <f t="shared" si="0"/>
        <v>17.037795947456601</v>
      </c>
      <c r="K64" t="s">
        <v>205</v>
      </c>
      <c r="L64">
        <v>4</v>
      </c>
      <c r="M64">
        <v>90.2</v>
      </c>
      <c r="N64">
        <v>2</v>
      </c>
      <c r="O64">
        <v>45.1</v>
      </c>
      <c r="P64">
        <f t="shared" si="1"/>
        <v>67.650000000000006</v>
      </c>
      <c r="Q64" s="1">
        <f t="shared" ref="Q64" si="130">IF(P64,P64,MEDIAN(P$2:P$83))</f>
        <v>67.650000000000006</v>
      </c>
      <c r="R64">
        <v>4435</v>
      </c>
      <c r="S64">
        <v>53</v>
      </c>
      <c r="T64">
        <v>67</v>
      </c>
      <c r="U64">
        <v>164</v>
      </c>
      <c r="V64" s="1">
        <f t="shared" ref="V64" si="131">IF(U64,U64,MEDIAN(U$2:U$83))</f>
        <v>164</v>
      </c>
      <c r="X64">
        <f t="shared" si="4"/>
        <v>25</v>
      </c>
      <c r="Y64">
        <f t="shared" si="5"/>
        <v>66</v>
      </c>
      <c r="Z64">
        <f t="shared" si="6"/>
        <v>75</v>
      </c>
      <c r="AA64">
        <f t="shared" si="7"/>
        <v>15</v>
      </c>
      <c r="AB64">
        <f t="shared" si="8"/>
        <v>2</v>
      </c>
      <c r="AC64">
        <f t="shared" si="9"/>
        <v>39.5</v>
      </c>
    </row>
    <row r="65" spans="1:29" x14ac:dyDescent="0.55000000000000004">
      <c r="A65">
        <v>64</v>
      </c>
      <c r="B65" t="s">
        <v>206</v>
      </c>
      <c r="C65" t="s">
        <v>207</v>
      </c>
      <c r="D65" s="1">
        <v>19336</v>
      </c>
      <c r="E65">
        <v>28127</v>
      </c>
      <c r="F65">
        <v>28127</v>
      </c>
      <c r="G65">
        <v>0</v>
      </c>
      <c r="H65" s="1">
        <f t="shared" si="0"/>
        <v>9.9988491777408441</v>
      </c>
      <c r="I65">
        <v>24.4925223587041</v>
      </c>
      <c r="J65" s="1">
        <f t="shared" si="0"/>
        <v>24.4925223587041</v>
      </c>
      <c r="K65" t="s">
        <v>208</v>
      </c>
      <c r="L65">
        <v>40</v>
      </c>
      <c r="M65">
        <v>148.4</v>
      </c>
      <c r="N65">
        <v>28</v>
      </c>
      <c r="O65">
        <v>103.9</v>
      </c>
      <c r="P65">
        <f t="shared" si="1"/>
        <v>126.15</v>
      </c>
      <c r="Q65" s="1">
        <f t="shared" ref="Q65" si="132">IF(P65,P65,MEDIAN(P$2:P$83))</f>
        <v>126.15</v>
      </c>
      <c r="R65">
        <v>26947</v>
      </c>
      <c r="S65">
        <v>323</v>
      </c>
      <c r="T65">
        <v>404</v>
      </c>
      <c r="U65">
        <v>233</v>
      </c>
      <c r="V65" s="1">
        <f t="shared" ref="V65" si="133">IF(U65,U65,MEDIAN(U$2:U$83))</f>
        <v>233</v>
      </c>
      <c r="X65">
        <f t="shared" si="4"/>
        <v>56</v>
      </c>
      <c r="Y65">
        <f t="shared" si="5"/>
        <v>51</v>
      </c>
      <c r="Z65">
        <f t="shared" si="6"/>
        <v>19</v>
      </c>
      <c r="AA65">
        <f t="shared" si="7"/>
        <v>44</v>
      </c>
      <c r="AB65">
        <f t="shared" si="8"/>
        <v>23</v>
      </c>
      <c r="AC65">
        <f t="shared" si="9"/>
        <v>34.25</v>
      </c>
    </row>
    <row r="66" spans="1:29" x14ac:dyDescent="0.55000000000000004">
      <c r="A66">
        <v>65</v>
      </c>
      <c r="B66" t="s">
        <v>209</v>
      </c>
      <c r="C66" t="s">
        <v>210</v>
      </c>
      <c r="D66" s="1">
        <v>21864</v>
      </c>
      <c r="E66">
        <v>28129</v>
      </c>
      <c r="F66">
        <v>28129</v>
      </c>
      <c r="G66">
        <v>0</v>
      </c>
      <c r="H66" s="1">
        <f t="shared" si="0"/>
        <v>9.9988491777408441</v>
      </c>
      <c r="I66">
        <v>38.562010200273697</v>
      </c>
      <c r="J66" s="1">
        <f t="shared" si="0"/>
        <v>38.562010200273697</v>
      </c>
      <c r="K66" t="s">
        <v>211</v>
      </c>
      <c r="L66">
        <v>10</v>
      </c>
      <c r="M66">
        <v>62.2</v>
      </c>
      <c r="N66">
        <v>4</v>
      </c>
      <c r="O66">
        <v>24.9</v>
      </c>
      <c r="P66">
        <f t="shared" si="1"/>
        <v>43.55</v>
      </c>
      <c r="Q66" s="1">
        <f t="shared" ref="Q66" si="134">IF(P66,P66,MEDIAN(P$2:P$83))</f>
        <v>43.55</v>
      </c>
      <c r="R66">
        <v>16078</v>
      </c>
      <c r="S66">
        <v>193</v>
      </c>
      <c r="T66">
        <v>241</v>
      </c>
      <c r="U66">
        <v>248</v>
      </c>
      <c r="V66" s="1">
        <f t="shared" ref="V66" si="135">IF(U66,U66,MEDIAN(U$2:U$83))</f>
        <v>248</v>
      </c>
      <c r="X66">
        <f t="shared" si="4"/>
        <v>10</v>
      </c>
      <c r="Y66">
        <f t="shared" si="5"/>
        <v>19</v>
      </c>
      <c r="Z66">
        <f t="shared" si="6"/>
        <v>19</v>
      </c>
      <c r="AA66">
        <f t="shared" si="7"/>
        <v>51</v>
      </c>
      <c r="AB66">
        <f t="shared" si="8"/>
        <v>40</v>
      </c>
      <c r="AC66">
        <f t="shared" si="9"/>
        <v>32.25</v>
      </c>
    </row>
    <row r="67" spans="1:29" x14ac:dyDescent="0.55000000000000004">
      <c r="A67">
        <v>66</v>
      </c>
      <c r="B67" t="s">
        <v>212</v>
      </c>
      <c r="C67" t="s">
        <v>213</v>
      </c>
      <c r="D67" s="1">
        <v>21615</v>
      </c>
      <c r="E67">
        <v>28131</v>
      </c>
      <c r="F67">
        <v>28131</v>
      </c>
      <c r="G67">
        <v>11.042402826855101</v>
      </c>
      <c r="H67" s="1">
        <f t="shared" ref="H67:J83" si="136">IF(G67,G67,MEDIAN(G$2:G$83))</f>
        <v>11.042402826855101</v>
      </c>
      <c r="I67">
        <v>72.327738515901103</v>
      </c>
      <c r="J67" s="1">
        <f t="shared" si="136"/>
        <v>72.327738515901103</v>
      </c>
      <c r="K67" t="s">
        <v>214</v>
      </c>
      <c r="L67">
        <v>22</v>
      </c>
      <c r="M67">
        <v>121.5</v>
      </c>
      <c r="N67">
        <v>34</v>
      </c>
      <c r="O67">
        <v>187.7</v>
      </c>
      <c r="P67">
        <f t="shared" ref="P67:P83" si="137">(M67+O67)/2</f>
        <v>154.6</v>
      </c>
      <c r="Q67" s="1">
        <f t="shared" ref="Q67" si="138">IF(P67,P67,MEDIAN(P$2:P$83))</f>
        <v>154.6</v>
      </c>
      <c r="R67">
        <v>18112</v>
      </c>
      <c r="S67">
        <v>217</v>
      </c>
      <c r="T67">
        <v>272</v>
      </c>
      <c r="U67">
        <v>257</v>
      </c>
      <c r="V67" s="1">
        <f t="shared" ref="V67" si="139">IF(U67,U67,MEDIAN(U$2:U$83))</f>
        <v>257</v>
      </c>
      <c r="X67">
        <f t="shared" ref="X67:X83" si="140">RANK(Q67,Q$2:Q$83,1)</f>
        <v>64</v>
      </c>
      <c r="Y67">
        <f t="shared" ref="Y67:Y83" si="141">RANK(D67,D$2:D$83,0)</f>
        <v>23</v>
      </c>
      <c r="Z67">
        <f t="shared" ref="Z67:Z83" si="142">RANK(H67,H$2:H$83,1)</f>
        <v>46</v>
      </c>
      <c r="AA67">
        <f t="shared" ref="AA67:AA83" si="143">RANK(J67,J$2:J$83,1)</f>
        <v>70</v>
      </c>
      <c r="AB67">
        <f t="shared" ref="AB67:AB83" si="144">RANK(V67,V$2:V$83,1)</f>
        <v>52</v>
      </c>
      <c r="AC67">
        <f t="shared" ref="AC67:AC83" si="145">AVERAGE(Y67:AB67)</f>
        <v>47.75</v>
      </c>
    </row>
    <row r="68" spans="1:29" x14ac:dyDescent="0.55000000000000004">
      <c r="A68">
        <v>67</v>
      </c>
      <c r="B68" t="s">
        <v>215</v>
      </c>
      <c r="C68" t="s">
        <v>216</v>
      </c>
      <c r="D68" s="1">
        <v>14427</v>
      </c>
      <c r="E68">
        <v>28133</v>
      </c>
      <c r="F68">
        <v>28133</v>
      </c>
      <c r="G68">
        <v>7.6979331049613204</v>
      </c>
      <c r="H68" s="1">
        <f t="shared" si="136"/>
        <v>7.6979331049613204</v>
      </c>
      <c r="I68">
        <v>0</v>
      </c>
      <c r="J68" s="1">
        <f t="shared" si="136"/>
        <v>17.037795947456601</v>
      </c>
      <c r="K68" t="s">
        <v>217</v>
      </c>
      <c r="L68">
        <v>44</v>
      </c>
      <c r="M68">
        <v>169.4</v>
      </c>
      <c r="N68">
        <v>38</v>
      </c>
      <c r="O68">
        <v>146.30000000000001</v>
      </c>
      <c r="P68">
        <f t="shared" si="137"/>
        <v>157.85000000000002</v>
      </c>
      <c r="Q68" s="1">
        <f t="shared" ref="Q68" si="146">IF(P68,P68,MEDIAN(P$2:P$83))</f>
        <v>157.85000000000002</v>
      </c>
      <c r="R68">
        <v>25981</v>
      </c>
      <c r="S68">
        <v>312</v>
      </c>
      <c r="T68">
        <v>390</v>
      </c>
      <c r="U68">
        <v>215</v>
      </c>
      <c r="V68" s="1">
        <f t="shared" ref="V68" si="147">IF(U68,U68,MEDIAN(U$2:U$83))</f>
        <v>215</v>
      </c>
      <c r="X68">
        <f t="shared" si="140"/>
        <v>67</v>
      </c>
      <c r="Y68">
        <f t="shared" si="141"/>
        <v>77</v>
      </c>
      <c r="Z68">
        <f t="shared" si="142"/>
        <v>12</v>
      </c>
      <c r="AA68">
        <f t="shared" si="143"/>
        <v>15</v>
      </c>
      <c r="AB68">
        <f t="shared" si="144"/>
        <v>12</v>
      </c>
      <c r="AC68">
        <f t="shared" si="145"/>
        <v>29</v>
      </c>
    </row>
    <row r="69" spans="1:29" x14ac:dyDescent="0.55000000000000004">
      <c r="A69">
        <v>68</v>
      </c>
      <c r="B69" t="s">
        <v>218</v>
      </c>
      <c r="C69" t="s">
        <v>219</v>
      </c>
      <c r="D69" s="1">
        <v>14163</v>
      </c>
      <c r="E69">
        <v>28135</v>
      </c>
      <c r="F69">
        <v>28135</v>
      </c>
      <c r="G69">
        <v>0</v>
      </c>
      <c r="H69" s="1">
        <f t="shared" si="136"/>
        <v>9.9988491777408441</v>
      </c>
      <c r="I69">
        <v>0</v>
      </c>
      <c r="J69" s="1">
        <f t="shared" si="136"/>
        <v>17.037795947456601</v>
      </c>
      <c r="K69" t="s">
        <v>220</v>
      </c>
      <c r="L69">
        <v>54</v>
      </c>
      <c r="M69">
        <v>382.3</v>
      </c>
      <c r="N69">
        <v>39</v>
      </c>
      <c r="O69">
        <v>276.10000000000002</v>
      </c>
      <c r="P69">
        <f t="shared" si="137"/>
        <v>329.20000000000005</v>
      </c>
      <c r="Q69" s="1">
        <f t="shared" ref="Q69" si="148">IF(P69,P69,MEDIAN(P$2:P$83))</f>
        <v>329.20000000000005</v>
      </c>
      <c r="R69">
        <v>14125</v>
      </c>
      <c r="S69">
        <v>170</v>
      </c>
      <c r="T69">
        <v>212</v>
      </c>
      <c r="U69">
        <v>197</v>
      </c>
      <c r="V69" s="1">
        <f t="shared" ref="V69" si="149">IF(U69,U69,MEDIAN(U$2:U$83))</f>
        <v>197</v>
      </c>
      <c r="X69">
        <f t="shared" si="140"/>
        <v>82</v>
      </c>
      <c r="Y69">
        <f t="shared" si="141"/>
        <v>78</v>
      </c>
      <c r="Z69">
        <f t="shared" si="142"/>
        <v>19</v>
      </c>
      <c r="AA69">
        <f t="shared" si="143"/>
        <v>15</v>
      </c>
      <c r="AB69">
        <f t="shared" si="144"/>
        <v>6</v>
      </c>
      <c r="AC69">
        <f t="shared" si="145"/>
        <v>29.5</v>
      </c>
    </row>
    <row r="70" spans="1:29" x14ac:dyDescent="0.55000000000000004">
      <c r="A70">
        <v>69</v>
      </c>
      <c r="B70" t="s">
        <v>221</v>
      </c>
      <c r="C70" t="s">
        <v>222</v>
      </c>
      <c r="D70" s="1">
        <v>21671</v>
      </c>
      <c r="E70">
        <v>28137</v>
      </c>
      <c r="F70">
        <v>28137</v>
      </c>
      <c r="G70">
        <v>24.612355402412</v>
      </c>
      <c r="H70" s="1">
        <f t="shared" si="136"/>
        <v>24.612355402412</v>
      </c>
      <c r="I70">
        <v>69.617805281108303</v>
      </c>
      <c r="J70" s="1">
        <f t="shared" si="136"/>
        <v>69.617805281108303</v>
      </c>
      <c r="K70" t="s">
        <v>223</v>
      </c>
      <c r="L70">
        <v>35</v>
      </c>
      <c r="M70">
        <v>123.1</v>
      </c>
      <c r="N70">
        <v>33</v>
      </c>
      <c r="O70">
        <v>116</v>
      </c>
      <c r="P70">
        <f t="shared" si="137"/>
        <v>119.55</v>
      </c>
      <c r="Q70" s="1">
        <f t="shared" ref="Q70" si="150">IF(P70,P70,MEDIAN(P$2:P$83))</f>
        <v>119.55</v>
      </c>
      <c r="R70">
        <v>28441</v>
      </c>
      <c r="S70">
        <v>341</v>
      </c>
      <c r="T70">
        <v>427</v>
      </c>
      <c r="U70">
        <v>238</v>
      </c>
      <c r="V70" s="1">
        <f t="shared" ref="V70" si="151">IF(U70,U70,MEDIAN(U$2:U$83))</f>
        <v>238</v>
      </c>
      <c r="X70">
        <f t="shared" si="140"/>
        <v>53</v>
      </c>
      <c r="Y70">
        <f t="shared" si="141"/>
        <v>21</v>
      </c>
      <c r="Z70">
        <f t="shared" si="142"/>
        <v>77</v>
      </c>
      <c r="AA70">
        <f t="shared" si="143"/>
        <v>66</v>
      </c>
      <c r="AB70">
        <f t="shared" si="144"/>
        <v>29</v>
      </c>
      <c r="AC70">
        <f t="shared" si="145"/>
        <v>48.25</v>
      </c>
    </row>
    <row r="71" spans="1:29" x14ac:dyDescent="0.55000000000000004">
      <c r="A71">
        <v>70</v>
      </c>
      <c r="B71" t="s">
        <v>224</v>
      </c>
      <c r="C71" t="s">
        <v>225</v>
      </c>
      <c r="D71" s="1">
        <v>19780</v>
      </c>
      <c r="E71">
        <v>28139</v>
      </c>
      <c r="F71">
        <v>28139</v>
      </c>
      <c r="G71">
        <v>0</v>
      </c>
      <c r="H71" s="1">
        <f t="shared" si="136"/>
        <v>9.9988491777408441</v>
      </c>
      <c r="I71">
        <v>1.8207474168146001</v>
      </c>
      <c r="J71" s="1">
        <f t="shared" si="136"/>
        <v>1.8207474168146001</v>
      </c>
      <c r="K71" t="s">
        <v>226</v>
      </c>
      <c r="L71">
        <v>10</v>
      </c>
      <c r="M71">
        <v>45.5</v>
      </c>
      <c r="N71">
        <v>23</v>
      </c>
      <c r="O71">
        <v>104.7</v>
      </c>
      <c r="P71">
        <f t="shared" si="137"/>
        <v>75.099999999999994</v>
      </c>
      <c r="Q71" s="1">
        <f t="shared" ref="Q71" si="152">IF(P71,P71,MEDIAN(P$2:P$83))</f>
        <v>75.099999999999994</v>
      </c>
      <c r="R71">
        <v>21969</v>
      </c>
      <c r="S71">
        <v>264</v>
      </c>
      <c r="T71">
        <v>330</v>
      </c>
      <c r="U71">
        <v>255</v>
      </c>
      <c r="V71" s="1">
        <f t="shared" ref="V71" si="153">IF(U71,U71,MEDIAN(U$2:U$83))</f>
        <v>255</v>
      </c>
      <c r="X71">
        <f t="shared" si="140"/>
        <v>31</v>
      </c>
      <c r="Y71">
        <f t="shared" si="141"/>
        <v>44</v>
      </c>
      <c r="Z71">
        <f t="shared" si="142"/>
        <v>19</v>
      </c>
      <c r="AA71">
        <f t="shared" si="143"/>
        <v>2</v>
      </c>
      <c r="AB71">
        <f t="shared" si="144"/>
        <v>48</v>
      </c>
      <c r="AC71">
        <f t="shared" si="145"/>
        <v>28.25</v>
      </c>
    </row>
    <row r="72" spans="1:29" x14ac:dyDescent="0.55000000000000004">
      <c r="A72">
        <v>71</v>
      </c>
      <c r="B72" t="s">
        <v>227</v>
      </c>
      <c r="C72" t="s">
        <v>228</v>
      </c>
      <c r="D72" s="1">
        <v>19379</v>
      </c>
      <c r="E72">
        <v>28141</v>
      </c>
      <c r="F72">
        <v>28141</v>
      </c>
      <c r="G72">
        <v>5.1171835022003904</v>
      </c>
      <c r="H72" s="1">
        <f t="shared" si="136"/>
        <v>5.1171835022003904</v>
      </c>
      <c r="I72">
        <v>79.316344284105995</v>
      </c>
      <c r="J72" s="1">
        <f t="shared" si="136"/>
        <v>79.316344284105995</v>
      </c>
      <c r="K72" t="s">
        <v>229</v>
      </c>
      <c r="L72">
        <v>32</v>
      </c>
      <c r="M72">
        <v>163.69999999999999</v>
      </c>
      <c r="N72">
        <v>25</v>
      </c>
      <c r="O72">
        <v>127.9</v>
      </c>
      <c r="P72">
        <f t="shared" si="137"/>
        <v>145.80000000000001</v>
      </c>
      <c r="Q72" s="1">
        <f t="shared" ref="Q72" si="154">IF(P72,P72,MEDIAN(P$2:P$83))</f>
        <v>145.80000000000001</v>
      </c>
      <c r="R72">
        <v>19542</v>
      </c>
      <c r="S72">
        <v>235</v>
      </c>
      <c r="T72">
        <v>293</v>
      </c>
      <c r="U72">
        <v>295</v>
      </c>
      <c r="V72" s="1">
        <f t="shared" ref="V72" si="155">IF(U72,U72,MEDIAN(U$2:U$83))</f>
        <v>295</v>
      </c>
      <c r="X72">
        <f t="shared" si="140"/>
        <v>60</v>
      </c>
      <c r="Y72">
        <f t="shared" si="141"/>
        <v>50</v>
      </c>
      <c r="Z72">
        <f t="shared" si="142"/>
        <v>5</v>
      </c>
      <c r="AA72">
        <f t="shared" si="143"/>
        <v>73</v>
      </c>
      <c r="AB72">
        <f t="shared" si="144"/>
        <v>70</v>
      </c>
      <c r="AC72">
        <f t="shared" si="145"/>
        <v>49.5</v>
      </c>
    </row>
    <row r="73" spans="1:29" x14ac:dyDescent="0.55000000000000004">
      <c r="A73">
        <v>72</v>
      </c>
      <c r="B73" t="s">
        <v>230</v>
      </c>
      <c r="C73" t="s">
        <v>231</v>
      </c>
      <c r="D73" s="1">
        <v>18486</v>
      </c>
      <c r="E73">
        <v>28143</v>
      </c>
      <c r="F73">
        <v>28143</v>
      </c>
      <c r="G73">
        <v>29.928172386272902</v>
      </c>
      <c r="H73" s="1">
        <f t="shared" si="136"/>
        <v>29.928172386272902</v>
      </c>
      <c r="I73">
        <v>8.9784517158818797</v>
      </c>
      <c r="J73" s="1">
        <f t="shared" si="136"/>
        <v>8.9784517158818797</v>
      </c>
      <c r="K73" t="s">
        <v>232</v>
      </c>
      <c r="L73">
        <v>10</v>
      </c>
      <c r="M73">
        <v>99.8</v>
      </c>
      <c r="N73">
        <v>11</v>
      </c>
      <c r="O73">
        <v>109.7</v>
      </c>
      <c r="P73">
        <f t="shared" si="137"/>
        <v>104.75</v>
      </c>
      <c r="Q73" s="1">
        <f t="shared" ref="Q73" si="156">IF(P73,P73,MEDIAN(P$2:P$83))</f>
        <v>104.75</v>
      </c>
      <c r="R73">
        <v>10024</v>
      </c>
      <c r="S73">
        <v>120</v>
      </c>
      <c r="T73">
        <v>150</v>
      </c>
      <c r="U73">
        <v>205</v>
      </c>
      <c r="V73" s="1">
        <f t="shared" ref="V73" si="157">IF(U73,U73,MEDIAN(U$2:U$83))</f>
        <v>205</v>
      </c>
      <c r="X73">
        <f t="shared" si="140"/>
        <v>44</v>
      </c>
      <c r="Y73">
        <f t="shared" si="141"/>
        <v>61</v>
      </c>
      <c r="Z73">
        <f t="shared" si="142"/>
        <v>80</v>
      </c>
      <c r="AA73">
        <f t="shared" si="143"/>
        <v>7</v>
      </c>
      <c r="AB73">
        <f t="shared" si="144"/>
        <v>10</v>
      </c>
      <c r="AC73">
        <f t="shared" si="145"/>
        <v>39.5</v>
      </c>
    </row>
    <row r="74" spans="1:29" x14ac:dyDescent="0.55000000000000004">
      <c r="A74">
        <v>73</v>
      </c>
      <c r="B74" t="s">
        <v>233</v>
      </c>
      <c r="C74" t="s">
        <v>234</v>
      </c>
      <c r="D74" s="1">
        <v>19518</v>
      </c>
      <c r="E74">
        <v>28145</v>
      </c>
      <c r="F74">
        <v>28145</v>
      </c>
      <c r="G74">
        <v>14.007564084605701</v>
      </c>
      <c r="H74" s="1">
        <f t="shared" si="136"/>
        <v>14.007564084605701</v>
      </c>
      <c r="I74">
        <v>49.376663398235003</v>
      </c>
      <c r="J74" s="1">
        <f t="shared" si="136"/>
        <v>49.376663398235003</v>
      </c>
      <c r="K74" t="s">
        <v>235</v>
      </c>
      <c r="L74">
        <v>28</v>
      </c>
      <c r="M74">
        <v>98.1</v>
      </c>
      <c r="N74">
        <v>24</v>
      </c>
      <c r="O74">
        <v>84</v>
      </c>
      <c r="P74">
        <f t="shared" si="137"/>
        <v>91.05</v>
      </c>
      <c r="Q74" s="1">
        <f t="shared" ref="Q74" si="158">IF(P74,P74,MEDIAN(P$2:P$83))</f>
        <v>91.05</v>
      </c>
      <c r="R74">
        <v>28556</v>
      </c>
      <c r="S74">
        <v>343</v>
      </c>
      <c r="T74">
        <v>428</v>
      </c>
      <c r="U74">
        <v>255</v>
      </c>
      <c r="V74" s="1">
        <f t="shared" ref="V74" si="159">IF(U74,U74,MEDIAN(U$2:U$83))</f>
        <v>255</v>
      </c>
      <c r="X74">
        <f t="shared" si="140"/>
        <v>37</v>
      </c>
      <c r="Y74">
        <f t="shared" si="141"/>
        <v>49</v>
      </c>
      <c r="Z74">
        <f t="shared" si="142"/>
        <v>60</v>
      </c>
      <c r="AA74">
        <f t="shared" si="143"/>
        <v>58</v>
      </c>
      <c r="AB74">
        <f t="shared" si="144"/>
        <v>48</v>
      </c>
      <c r="AC74">
        <f t="shared" si="145"/>
        <v>53.75</v>
      </c>
    </row>
    <row r="75" spans="1:29" x14ac:dyDescent="0.55000000000000004">
      <c r="A75">
        <v>74</v>
      </c>
      <c r="B75" t="s">
        <v>236</v>
      </c>
      <c r="C75" t="s">
        <v>237</v>
      </c>
      <c r="D75" s="1">
        <v>20155</v>
      </c>
      <c r="E75">
        <v>28147</v>
      </c>
      <c r="F75">
        <v>28147</v>
      </c>
      <c r="G75">
        <v>20.691082143596098</v>
      </c>
      <c r="H75" s="1">
        <f t="shared" si="136"/>
        <v>20.691082143596098</v>
      </c>
      <c r="I75">
        <v>26.898406786674901</v>
      </c>
      <c r="J75" s="1">
        <f t="shared" si="136"/>
        <v>26.898406786674901</v>
      </c>
      <c r="K75" t="s">
        <v>238</v>
      </c>
      <c r="L75">
        <v>26</v>
      </c>
      <c r="M75">
        <v>179.3</v>
      </c>
      <c r="N75">
        <v>21</v>
      </c>
      <c r="O75">
        <v>144.80000000000001</v>
      </c>
      <c r="P75">
        <f t="shared" si="137"/>
        <v>162.05000000000001</v>
      </c>
      <c r="Q75" s="1">
        <f t="shared" ref="Q75" si="160">IF(P75,P75,MEDIAN(P$2:P$83))</f>
        <v>162.05000000000001</v>
      </c>
      <c r="R75">
        <v>14499</v>
      </c>
      <c r="S75">
        <v>174</v>
      </c>
      <c r="T75">
        <v>217</v>
      </c>
      <c r="U75">
        <v>268</v>
      </c>
      <c r="V75" s="1">
        <f t="shared" ref="V75" si="161">IF(U75,U75,MEDIAN(U$2:U$83))</f>
        <v>268</v>
      </c>
      <c r="X75">
        <f t="shared" si="140"/>
        <v>69</v>
      </c>
      <c r="Y75">
        <f t="shared" si="141"/>
        <v>40</v>
      </c>
      <c r="Z75">
        <f t="shared" si="142"/>
        <v>73</v>
      </c>
      <c r="AA75">
        <f t="shared" si="143"/>
        <v>48</v>
      </c>
      <c r="AB75">
        <f t="shared" si="144"/>
        <v>61</v>
      </c>
      <c r="AC75">
        <f t="shared" si="145"/>
        <v>55.5</v>
      </c>
    </row>
    <row r="76" spans="1:29" x14ac:dyDescent="0.55000000000000004">
      <c r="A76">
        <v>75</v>
      </c>
      <c r="B76" t="s">
        <v>239</v>
      </c>
      <c r="C76" t="s">
        <v>240</v>
      </c>
      <c r="D76" s="1">
        <v>22542</v>
      </c>
      <c r="E76">
        <v>28149</v>
      </c>
      <c r="F76">
        <v>28149</v>
      </c>
      <c r="G76">
        <v>4.2764283270612404</v>
      </c>
      <c r="H76" s="1">
        <f t="shared" si="136"/>
        <v>4.2764283270612404</v>
      </c>
      <c r="I76">
        <v>26.727677044132701</v>
      </c>
      <c r="J76" s="1">
        <f t="shared" si="136"/>
        <v>26.727677044132701</v>
      </c>
      <c r="K76" t="s">
        <v>241</v>
      </c>
      <c r="L76">
        <v>30</v>
      </c>
      <c r="M76">
        <v>64.099999999999994</v>
      </c>
      <c r="N76">
        <v>31</v>
      </c>
      <c r="O76">
        <v>66.3</v>
      </c>
      <c r="P76">
        <f t="shared" si="137"/>
        <v>65.199999999999989</v>
      </c>
      <c r="Q76" s="1">
        <f t="shared" ref="Q76" si="162">IF(P76,P76,MEDIAN(P$2:P$83))</f>
        <v>65.199999999999989</v>
      </c>
      <c r="R76">
        <v>46768</v>
      </c>
      <c r="S76">
        <v>561</v>
      </c>
      <c r="T76">
        <v>702</v>
      </c>
      <c r="U76">
        <v>226</v>
      </c>
      <c r="V76" s="1">
        <f t="shared" ref="V76" si="163">IF(U76,U76,MEDIAN(U$2:U$83))</f>
        <v>226</v>
      </c>
      <c r="X76">
        <f t="shared" si="140"/>
        <v>23</v>
      </c>
      <c r="Y76">
        <f t="shared" si="141"/>
        <v>16</v>
      </c>
      <c r="Z76">
        <f t="shared" si="142"/>
        <v>3</v>
      </c>
      <c r="AA76">
        <f t="shared" si="143"/>
        <v>47</v>
      </c>
      <c r="AB76">
        <f t="shared" si="144"/>
        <v>20</v>
      </c>
      <c r="AC76">
        <f t="shared" si="145"/>
        <v>21.5</v>
      </c>
    </row>
    <row r="77" spans="1:29" x14ac:dyDescent="0.55000000000000004">
      <c r="A77">
        <v>76</v>
      </c>
      <c r="B77" t="s">
        <v>242</v>
      </c>
      <c r="C77" t="s">
        <v>243</v>
      </c>
      <c r="D77" s="1">
        <v>19247</v>
      </c>
      <c r="E77">
        <v>28151</v>
      </c>
      <c r="F77">
        <v>28151</v>
      </c>
      <c r="G77">
        <v>8.6540749875597704</v>
      </c>
      <c r="H77" s="1">
        <f t="shared" si="136"/>
        <v>8.6540749875597704</v>
      </c>
      <c r="I77">
        <v>30.072910581770198</v>
      </c>
      <c r="J77" s="1">
        <f t="shared" si="136"/>
        <v>30.072910581770198</v>
      </c>
      <c r="K77" t="s">
        <v>244</v>
      </c>
      <c r="L77">
        <v>31</v>
      </c>
      <c r="M77">
        <v>67.099999999999994</v>
      </c>
      <c r="N77">
        <v>28</v>
      </c>
      <c r="O77">
        <v>60.6</v>
      </c>
      <c r="P77">
        <f t="shared" si="137"/>
        <v>63.849999999999994</v>
      </c>
      <c r="Q77" s="1">
        <f t="shared" ref="Q77" si="164">IF(P77,P77,MEDIAN(P$2:P$83))</f>
        <v>63.849999999999994</v>
      </c>
      <c r="R77">
        <v>46221</v>
      </c>
      <c r="S77">
        <v>555</v>
      </c>
      <c r="T77">
        <v>693</v>
      </c>
      <c r="U77">
        <v>244</v>
      </c>
      <c r="V77" s="1">
        <f t="shared" ref="V77" si="165">IF(U77,U77,MEDIAN(U$2:U$83))</f>
        <v>244</v>
      </c>
      <c r="X77">
        <f t="shared" si="140"/>
        <v>21</v>
      </c>
      <c r="Y77">
        <f t="shared" si="141"/>
        <v>53</v>
      </c>
      <c r="Z77">
        <f t="shared" si="142"/>
        <v>14</v>
      </c>
      <c r="AA77">
        <f t="shared" si="143"/>
        <v>49</v>
      </c>
      <c r="AB77">
        <f t="shared" si="144"/>
        <v>34</v>
      </c>
      <c r="AC77">
        <f t="shared" si="145"/>
        <v>37.5</v>
      </c>
    </row>
    <row r="78" spans="1:29" x14ac:dyDescent="0.55000000000000004">
      <c r="A78">
        <v>77</v>
      </c>
      <c r="B78" t="s">
        <v>245</v>
      </c>
      <c r="C78" t="s">
        <v>246</v>
      </c>
      <c r="D78" s="1">
        <v>21515</v>
      </c>
      <c r="E78">
        <v>28153</v>
      </c>
      <c r="F78">
        <v>28153</v>
      </c>
      <c r="G78">
        <v>19.563728846718199</v>
      </c>
      <c r="H78" s="1">
        <f t="shared" si="136"/>
        <v>19.563728846718199</v>
      </c>
      <c r="I78">
        <v>70.429423848185493</v>
      </c>
      <c r="J78" s="1">
        <f t="shared" si="136"/>
        <v>70.429423848185493</v>
      </c>
      <c r="K78" t="s">
        <v>247</v>
      </c>
      <c r="L78">
        <v>10</v>
      </c>
      <c r="M78">
        <v>48.9</v>
      </c>
      <c r="N78">
        <v>5</v>
      </c>
      <c r="O78">
        <v>24.5</v>
      </c>
      <c r="P78">
        <f t="shared" si="137"/>
        <v>36.700000000000003</v>
      </c>
      <c r="Q78" s="1">
        <f t="shared" ref="Q78" si="166">IF(P78,P78,MEDIAN(P$2:P$83))</f>
        <v>36.700000000000003</v>
      </c>
      <c r="R78">
        <v>20446</v>
      </c>
      <c r="S78">
        <v>245</v>
      </c>
      <c r="T78">
        <v>307</v>
      </c>
      <c r="U78">
        <v>273</v>
      </c>
      <c r="V78" s="1">
        <f t="shared" ref="V78" si="167">IF(U78,U78,MEDIAN(U$2:U$83))</f>
        <v>273</v>
      </c>
      <c r="X78">
        <f t="shared" si="140"/>
        <v>6</v>
      </c>
      <c r="Y78">
        <f t="shared" si="141"/>
        <v>24</v>
      </c>
      <c r="Z78">
        <f t="shared" si="142"/>
        <v>70</v>
      </c>
      <c r="AA78">
        <f t="shared" si="143"/>
        <v>67</v>
      </c>
      <c r="AB78">
        <f t="shared" si="144"/>
        <v>65</v>
      </c>
      <c r="AC78">
        <f t="shared" si="145"/>
        <v>56.5</v>
      </c>
    </row>
    <row r="79" spans="1:29" x14ac:dyDescent="0.55000000000000004">
      <c r="A79">
        <v>78</v>
      </c>
      <c r="B79" t="s">
        <v>248</v>
      </c>
      <c r="C79" t="s">
        <v>249</v>
      </c>
      <c r="D79" s="1">
        <v>20662</v>
      </c>
      <c r="E79">
        <v>28155</v>
      </c>
      <c r="F79">
        <v>28155</v>
      </c>
      <c r="G79">
        <v>0</v>
      </c>
      <c r="H79" s="1">
        <f t="shared" si="136"/>
        <v>9.9988491777408441</v>
      </c>
      <c r="I79">
        <v>0</v>
      </c>
      <c r="J79" s="1">
        <f t="shared" si="136"/>
        <v>17.037795947456601</v>
      </c>
      <c r="K79" t="s">
        <v>250</v>
      </c>
      <c r="L79">
        <v>8</v>
      </c>
      <c r="M79">
        <v>81.900000000000006</v>
      </c>
      <c r="N79">
        <v>13</v>
      </c>
      <c r="O79">
        <v>133.1</v>
      </c>
      <c r="P79">
        <f t="shared" si="137"/>
        <v>107.5</v>
      </c>
      <c r="Q79" s="1">
        <f t="shared" ref="Q79" si="168">IF(P79,P79,MEDIAN(P$2:P$83))</f>
        <v>107.5</v>
      </c>
      <c r="R79">
        <v>9765</v>
      </c>
      <c r="S79">
        <v>117</v>
      </c>
      <c r="T79">
        <v>146</v>
      </c>
      <c r="U79">
        <v>321</v>
      </c>
      <c r="V79" s="1">
        <f t="shared" ref="V79" si="169">IF(U79,U79,MEDIAN(U$2:U$83))</f>
        <v>321</v>
      </c>
      <c r="X79">
        <f t="shared" si="140"/>
        <v>46</v>
      </c>
      <c r="Y79">
        <f t="shared" si="141"/>
        <v>31</v>
      </c>
      <c r="Z79">
        <f t="shared" si="142"/>
        <v>19</v>
      </c>
      <c r="AA79">
        <f t="shared" si="143"/>
        <v>15</v>
      </c>
      <c r="AB79">
        <f t="shared" si="144"/>
        <v>78</v>
      </c>
      <c r="AC79">
        <f t="shared" si="145"/>
        <v>35.75</v>
      </c>
    </row>
    <row r="80" spans="1:29" x14ac:dyDescent="0.55000000000000004">
      <c r="A80">
        <v>79</v>
      </c>
      <c r="B80" t="s">
        <v>251</v>
      </c>
      <c r="C80" t="s">
        <v>252</v>
      </c>
      <c r="D80" s="1">
        <v>12722</v>
      </c>
      <c r="E80">
        <v>28157</v>
      </c>
      <c r="F80">
        <v>28157</v>
      </c>
      <c r="G80">
        <v>11.358473421172199</v>
      </c>
      <c r="H80" s="1">
        <f t="shared" si="136"/>
        <v>11.358473421172199</v>
      </c>
      <c r="I80">
        <v>0</v>
      </c>
      <c r="J80" s="1">
        <f t="shared" si="136"/>
        <v>17.037795947456601</v>
      </c>
      <c r="K80" t="s">
        <v>253</v>
      </c>
      <c r="L80">
        <v>14</v>
      </c>
      <c r="M80">
        <v>159</v>
      </c>
      <c r="N80">
        <v>16</v>
      </c>
      <c r="O80">
        <v>181.7</v>
      </c>
      <c r="P80">
        <f t="shared" si="137"/>
        <v>170.35</v>
      </c>
      <c r="Q80" s="1">
        <f t="shared" ref="Q80" si="170">IF(P80,P80,MEDIAN(P$2:P$83))</f>
        <v>170.35</v>
      </c>
      <c r="R80">
        <v>8804</v>
      </c>
      <c r="S80">
        <v>106</v>
      </c>
      <c r="T80">
        <v>132</v>
      </c>
      <c r="U80">
        <v>237</v>
      </c>
      <c r="V80" s="1">
        <f t="shared" ref="V80" si="171">IF(U80,U80,MEDIAN(U$2:U$83))</f>
        <v>237</v>
      </c>
      <c r="X80">
        <f t="shared" si="140"/>
        <v>72</v>
      </c>
      <c r="Y80">
        <f t="shared" si="141"/>
        <v>81</v>
      </c>
      <c r="Z80">
        <f t="shared" si="142"/>
        <v>48</v>
      </c>
      <c r="AA80">
        <f t="shared" si="143"/>
        <v>15</v>
      </c>
      <c r="AB80">
        <f t="shared" si="144"/>
        <v>26</v>
      </c>
      <c r="AC80">
        <f t="shared" si="145"/>
        <v>42.5</v>
      </c>
    </row>
    <row r="81" spans="1:29" x14ac:dyDescent="0.55000000000000004">
      <c r="A81">
        <v>80</v>
      </c>
      <c r="B81" t="s">
        <v>254</v>
      </c>
      <c r="C81" t="s">
        <v>255</v>
      </c>
      <c r="D81" s="1">
        <v>23527</v>
      </c>
      <c r="E81">
        <v>28159</v>
      </c>
      <c r="F81">
        <v>28159</v>
      </c>
      <c r="G81">
        <v>0</v>
      </c>
      <c r="H81" s="1">
        <f t="shared" si="136"/>
        <v>9.9988491777408441</v>
      </c>
      <c r="I81">
        <v>0</v>
      </c>
      <c r="J81" s="1">
        <f t="shared" si="136"/>
        <v>17.037795947456601</v>
      </c>
      <c r="K81" t="s">
        <v>256</v>
      </c>
      <c r="L81">
        <v>9</v>
      </c>
      <c r="M81">
        <v>49.3</v>
      </c>
      <c r="N81">
        <v>9</v>
      </c>
      <c r="O81">
        <v>49.3</v>
      </c>
      <c r="P81">
        <f t="shared" si="137"/>
        <v>49.3</v>
      </c>
      <c r="Q81" s="1">
        <f t="shared" ref="Q81" si="172">IF(P81,P81,MEDIAN(P$2:P$83))</f>
        <v>49.3</v>
      </c>
      <c r="R81">
        <v>18246</v>
      </c>
      <c r="S81">
        <v>219</v>
      </c>
      <c r="T81">
        <v>274</v>
      </c>
      <c r="U81">
        <v>266</v>
      </c>
      <c r="V81" s="1">
        <f t="shared" ref="V81" si="173">IF(U81,U81,MEDIAN(U$2:U$83))</f>
        <v>266</v>
      </c>
      <c r="X81">
        <f t="shared" si="140"/>
        <v>14</v>
      </c>
      <c r="Y81">
        <f t="shared" si="141"/>
        <v>10</v>
      </c>
      <c r="Z81">
        <f t="shared" si="142"/>
        <v>19</v>
      </c>
      <c r="AA81">
        <f t="shared" si="143"/>
        <v>15</v>
      </c>
      <c r="AB81">
        <f t="shared" si="144"/>
        <v>60</v>
      </c>
      <c r="AC81">
        <f t="shared" si="145"/>
        <v>26</v>
      </c>
    </row>
    <row r="82" spans="1:29" x14ac:dyDescent="0.55000000000000004">
      <c r="A82">
        <v>81</v>
      </c>
      <c r="B82" t="s">
        <v>257</v>
      </c>
      <c r="C82" t="s">
        <v>258</v>
      </c>
      <c r="D82" s="1">
        <v>20037</v>
      </c>
      <c r="E82">
        <v>28161</v>
      </c>
      <c r="F82">
        <v>28161</v>
      </c>
      <c r="G82">
        <v>32.007681843642501</v>
      </c>
      <c r="H82" s="1">
        <f t="shared" si="136"/>
        <v>32.007681843642501</v>
      </c>
      <c r="I82">
        <v>0</v>
      </c>
      <c r="J82" s="1">
        <f t="shared" si="136"/>
        <v>17.037795947456601</v>
      </c>
      <c r="K82" t="s">
        <v>259</v>
      </c>
      <c r="L82">
        <v>16</v>
      </c>
      <c r="M82">
        <v>128</v>
      </c>
      <c r="N82">
        <v>24</v>
      </c>
      <c r="O82">
        <v>192</v>
      </c>
      <c r="P82">
        <f t="shared" si="137"/>
        <v>160</v>
      </c>
      <c r="Q82" s="1">
        <f t="shared" ref="Q82" si="174">IF(P82,P82,MEDIAN(P$2:P$83))</f>
        <v>160</v>
      </c>
      <c r="R82">
        <v>12497</v>
      </c>
      <c r="S82">
        <v>150</v>
      </c>
      <c r="T82">
        <v>187</v>
      </c>
      <c r="U82">
        <v>317</v>
      </c>
      <c r="V82" s="1">
        <f t="shared" ref="V82" si="175">IF(U82,U82,MEDIAN(U$2:U$83))</f>
        <v>317</v>
      </c>
      <c r="X82">
        <f t="shared" si="140"/>
        <v>68</v>
      </c>
      <c r="Y82">
        <f t="shared" si="141"/>
        <v>42</v>
      </c>
      <c r="Z82">
        <f t="shared" si="142"/>
        <v>82</v>
      </c>
      <c r="AA82">
        <f t="shared" si="143"/>
        <v>15</v>
      </c>
      <c r="AB82">
        <f t="shared" si="144"/>
        <v>77</v>
      </c>
      <c r="AC82">
        <f t="shared" si="145"/>
        <v>54</v>
      </c>
    </row>
    <row r="83" spans="1:29" x14ac:dyDescent="0.55000000000000004">
      <c r="A83">
        <v>82</v>
      </c>
      <c r="B83" t="s">
        <v>260</v>
      </c>
      <c r="C83" t="s">
        <v>261</v>
      </c>
      <c r="D83" s="1">
        <v>16927</v>
      </c>
      <c r="E83">
        <v>28163</v>
      </c>
      <c r="F83">
        <v>28163</v>
      </c>
      <c r="G83">
        <v>11.0877037365562</v>
      </c>
      <c r="H83" s="1">
        <f t="shared" si="136"/>
        <v>11.0877037365562</v>
      </c>
      <c r="I83">
        <v>0</v>
      </c>
      <c r="J83" s="1">
        <f t="shared" si="136"/>
        <v>17.037795947456601</v>
      </c>
      <c r="K83" t="s">
        <v>262</v>
      </c>
      <c r="L83">
        <v>32</v>
      </c>
      <c r="M83">
        <v>118.3</v>
      </c>
      <c r="N83">
        <v>32</v>
      </c>
      <c r="O83">
        <v>118.3</v>
      </c>
      <c r="P83">
        <f t="shared" si="137"/>
        <v>118.3</v>
      </c>
      <c r="Q83" s="1">
        <f t="shared" ref="Q83" si="176">IF(P83,P83,MEDIAN(P$2:P$83))</f>
        <v>118.3</v>
      </c>
      <c r="R83">
        <v>27057</v>
      </c>
      <c r="S83">
        <v>325</v>
      </c>
      <c r="T83">
        <v>406</v>
      </c>
      <c r="U83">
        <v>219</v>
      </c>
      <c r="V83" s="1">
        <f t="shared" ref="V83" si="177">IF(U83,U83,MEDIAN(U$2:U$83))</f>
        <v>219</v>
      </c>
      <c r="X83">
        <f t="shared" si="140"/>
        <v>52</v>
      </c>
      <c r="Y83">
        <f t="shared" si="141"/>
        <v>69</v>
      </c>
      <c r="Z83">
        <f t="shared" si="142"/>
        <v>47</v>
      </c>
      <c r="AA83">
        <f t="shared" si="143"/>
        <v>15</v>
      </c>
      <c r="AB83">
        <f t="shared" si="144"/>
        <v>15</v>
      </c>
      <c r="AC83">
        <f t="shared" si="145"/>
        <v>36.5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Mississippi_Data_Wrangled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Cody Custis</cp:lastModifiedBy>
  <dcterms:created xsi:type="dcterms:W3CDTF">2019-06-09T21:11:24Z</dcterms:created>
  <dcterms:modified xsi:type="dcterms:W3CDTF">2019-06-09T21:59:01Z</dcterms:modified>
</cp:coreProperties>
</file>