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rothfeldt\Documents\Zoonotic Dz Section\ELC Grant\FY2019\"/>
    </mc:Choice>
  </mc:AlternateContent>
  <bookViews>
    <workbookView xWindow="-5100" yWindow="1125" windowWidth="15930" windowHeight="4770"/>
  </bookViews>
  <sheets>
    <sheet name="Proj F " sheetId="1" r:id="rId1"/>
  </sheets>
  <definedNames>
    <definedName name="_Toc354497976" localSheetId="0">'Proj F '!#REF!</definedName>
  </definedNames>
  <calcPr calcId="162913"/>
</workbook>
</file>

<file path=xl/calcChain.xml><?xml version="1.0" encoding="utf-8"?>
<calcChain xmlns="http://schemas.openxmlformats.org/spreadsheetml/2006/main">
  <c r="H112" i="1" l="1"/>
  <c r="I66" i="1"/>
  <c r="A112" i="1" l="1"/>
  <c r="F105" i="1" l="1"/>
  <c r="A110" i="1"/>
  <c r="I93" i="1" l="1"/>
  <c r="F90" i="1" l="1"/>
  <c r="I78" i="1" s="1"/>
  <c r="H14" i="1"/>
  <c r="I14" i="1" s="1"/>
  <c r="D63" i="1"/>
  <c r="F50" i="1"/>
  <c r="F49" i="1"/>
  <c r="F48" i="1"/>
  <c r="F47" i="1"/>
  <c r="F46" i="1"/>
  <c r="F45" i="1"/>
  <c r="F44" i="1"/>
  <c r="F43" i="1"/>
  <c r="F42" i="1"/>
  <c r="F41" i="1"/>
  <c r="F40" i="1"/>
  <c r="F39" i="1"/>
  <c r="F31" i="1"/>
  <c r="F30" i="1"/>
  <c r="D68" i="1" l="1"/>
  <c r="I56" i="1"/>
  <c r="F53" i="1"/>
  <c r="D69" i="1"/>
  <c r="J14" i="1"/>
  <c r="K14" i="1" s="1"/>
  <c r="D70" i="1" l="1"/>
  <c r="D73" i="1" l="1"/>
  <c r="D75" i="1" s="1"/>
  <c r="I36" i="1" l="1"/>
  <c r="F29" i="1"/>
  <c r="F28" i="1"/>
  <c r="F27" i="1"/>
  <c r="F26" i="1"/>
  <c r="F33" i="1" l="1"/>
  <c r="I24" i="1" s="1"/>
  <c r="J13" i="1"/>
  <c r="I13" i="1"/>
  <c r="I21" i="1" l="1"/>
  <c r="H21" i="1"/>
  <c r="J21" i="1" l="1"/>
  <c r="H110" i="1" s="1"/>
  <c r="K21" i="1"/>
  <c r="I12" i="1" s="1"/>
  <c r="H108" i="1" s="1"/>
  <c r="H114" i="1" s="1"/>
</calcChain>
</file>

<file path=xl/sharedStrings.xml><?xml version="1.0" encoding="utf-8"?>
<sst xmlns="http://schemas.openxmlformats.org/spreadsheetml/2006/main" count="91" uniqueCount="46">
  <si>
    <t>Line-Item Budget and Justification</t>
  </si>
  <si>
    <t>Fringe Rate (%):</t>
  </si>
  <si>
    <t>Insurance ($, monthly):</t>
  </si>
  <si>
    <t>Insurance ($, annual):</t>
  </si>
  <si>
    <t>Indirect Rate (%):</t>
  </si>
  <si>
    <t>A. PERSONNEL</t>
  </si>
  <si>
    <t>Total Request:</t>
  </si>
  <si>
    <t>Name, Title</t>
  </si>
  <si>
    <t>Continuation, new, DA</t>
  </si>
  <si>
    <t>Annual Salary</t>
  </si>
  <si>
    <t>% effort</t>
  </si>
  <si>
    <t># months</t>
  </si>
  <si>
    <t>Salary Request</t>
  </si>
  <si>
    <t>Total Request</t>
  </si>
  <si>
    <t>B. EQUIPMENT</t>
  </si>
  <si>
    <t>Item Description</t>
  </si>
  <si>
    <t>Priority (1-Highest to 5-Lowest)</t>
  </si>
  <si>
    <t>Quantity</t>
  </si>
  <si>
    <t>Cost</t>
  </si>
  <si>
    <t>Total</t>
  </si>
  <si>
    <t>C. SUPPLIES</t>
  </si>
  <si>
    <t>D. TRAVEL (IN-STATE)</t>
  </si>
  <si>
    <t>Trip Description</t>
  </si>
  <si>
    <t>E. TRAVEL (OUT OF STATE)</t>
  </si>
  <si>
    <t>F. OTHER</t>
  </si>
  <si>
    <t>Description</t>
  </si>
  <si>
    <t>Contractual or non-contractual (CTR/NON)</t>
  </si>
  <si>
    <t>G. Total direct amount requested</t>
  </si>
  <si>
    <t xml:space="preserve"> </t>
  </si>
  <si>
    <t xml:space="preserve">Justification </t>
  </si>
  <si>
    <t>August 2019 through July 2020</t>
  </si>
  <si>
    <t xml:space="preserve">Program/Project Components </t>
  </si>
  <si>
    <t xml:space="preserve">Totals </t>
  </si>
  <si>
    <t>Contractual 
or 
Non-Contractual</t>
  </si>
  <si>
    <t>Vendor</t>
  </si>
  <si>
    <t>C</t>
  </si>
  <si>
    <t>G. INDIRECT</t>
  </si>
  <si>
    <t>J. Total Request</t>
  </si>
  <si>
    <t>Epidemiology and Laboratory Capacity Cooperative Agreement - CDC-RFA-CK19-1904</t>
  </si>
  <si>
    <t xml:space="preserve">Project L. Prion Surveillance </t>
  </si>
  <si>
    <t>Zoonotic Epidemiologist</t>
  </si>
  <si>
    <t>NON</t>
  </si>
  <si>
    <t xml:space="preserve">Current ELC funded 1.0 FTE in M1 arboviral and N2 non-Lyme project.  Epidemiologist will be split 50% with mycotics project I to support statewide surveillance of prion diseases, specifically related to chronic wasting disease, which is newly emerging in Arkansas, and its relation to potential risk with CJD. This position also serves a cross cutting capacity as support and backup to the State Public Health Veterinarian for rabies risk assessment and surveillance program. </t>
  </si>
  <si>
    <t>Cell phone for Epidemiologist</t>
  </si>
  <si>
    <t>Verizon</t>
  </si>
  <si>
    <t>Necessary for on call / after hours / and travel communications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</si>
</sst>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4" tint="-0.249977111117893"/>
      <name val="Garamond"/>
      <family val="1"/>
    </font>
    <font>
      <sz val="11"/>
      <color theme="1"/>
      <name val="Garamond"/>
      <family val="1"/>
    </font>
    <font>
      <sz val="9"/>
      <color theme="1"/>
      <name val="Garamond"/>
      <family val="1"/>
    </font>
    <font>
      <b/>
      <sz val="12"/>
      <color theme="1"/>
      <name val="Garamond"/>
      <family val="1"/>
    </font>
    <font>
      <sz val="9"/>
      <color rgb="FFFF0000"/>
      <name val="Garamond"/>
      <family val="1"/>
    </font>
    <font>
      <b/>
      <sz val="14"/>
      <color rgb="FFFF0000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sz val="10"/>
      <color indexed="8"/>
      <name val="Garamond"/>
      <family val="1"/>
    </font>
    <font>
      <sz val="12"/>
      <color theme="1"/>
      <name val="Garamond"/>
      <family val="1"/>
    </font>
    <font>
      <sz val="14"/>
      <color theme="1"/>
      <name val="Garamond"/>
      <family val="1"/>
    </font>
    <font>
      <b/>
      <sz val="14"/>
      <color theme="1"/>
      <name val="Garamond"/>
      <family val="1"/>
    </font>
    <font>
      <b/>
      <sz val="12"/>
      <color indexed="8"/>
      <name val="Garamond"/>
      <family val="1"/>
    </font>
    <font>
      <b/>
      <sz val="9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1" fontId="9" fillId="0" borderId="1" xfId="0" applyNumberFormat="1" applyFont="1" applyBorder="1" applyAlignment="1" applyProtection="1">
      <alignment horizontal="center" vertical="center"/>
      <protection locked="0"/>
    </xf>
    <xf numFmtId="164" fontId="9" fillId="0" borderId="1" xfId="0" applyNumberFormat="1" applyFont="1" applyBorder="1" applyAlignment="1" applyProtection="1">
      <alignment horizontal="center" vertical="center"/>
      <protection locked="0"/>
    </xf>
    <xf numFmtId="164" fontId="9" fillId="0" borderId="1" xfId="0" applyNumberFormat="1" applyFont="1" applyBorder="1" applyAlignment="1">
      <alignment horizontal="center" vertical="center"/>
    </xf>
    <xf numFmtId="164" fontId="8" fillId="0" borderId="0" xfId="0" applyNumberFormat="1" applyFont="1"/>
    <xf numFmtId="0" fontId="12" fillId="0" borderId="0" xfId="0" applyFont="1" applyAlignment="1">
      <alignment horizontal="right"/>
    </xf>
    <xf numFmtId="10" fontId="13" fillId="0" borderId="0" xfId="2" applyNumberFormat="1" applyFont="1"/>
    <xf numFmtId="5" fontId="13" fillId="0" borderId="0" xfId="1" applyNumberFormat="1" applyFont="1"/>
    <xf numFmtId="164" fontId="14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 applyProtection="1">
      <alignment horizontal="center" vertical="center"/>
      <protection locked="0"/>
    </xf>
    <xf numFmtId="164" fontId="9" fillId="0" borderId="0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/>
    <xf numFmtId="164" fontId="5" fillId="0" borderId="0" xfId="0" applyNumberFormat="1" applyFont="1" applyAlignment="1">
      <alignment horizontal="left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1" fontId="9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164" fontId="14" fillId="3" borderId="0" xfId="0" applyNumberFormat="1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left"/>
    </xf>
    <xf numFmtId="0" fontId="5" fillId="0" borderId="2" xfId="0" applyFont="1" applyBorder="1" applyAlignment="1"/>
    <xf numFmtId="0" fontId="9" fillId="0" borderId="0" xfId="0" applyFont="1" applyBorder="1" applyAlignment="1" applyProtection="1">
      <alignment vertical="center" wrapText="1"/>
      <protection locked="0"/>
    </xf>
    <xf numFmtId="164" fontId="4" fillId="0" borderId="0" xfId="0" applyNumberFormat="1" applyFont="1" applyBorder="1" applyAlignment="1" applyProtection="1">
      <alignment horizontal="center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1" fontId="9" fillId="0" borderId="0" xfId="0" applyNumberFormat="1" applyFont="1" applyBorder="1" applyAlignment="1" applyProtection="1">
      <alignment horizontal="center" vertical="center" wrapText="1"/>
      <protection locked="0"/>
    </xf>
    <xf numFmtId="164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/>
    <xf numFmtId="164" fontId="5" fillId="3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vertical="top" wrapText="1"/>
    </xf>
    <xf numFmtId="3" fontId="9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Font="1" applyBorder="1"/>
    <xf numFmtId="164" fontId="3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/>
    <xf numFmtId="0" fontId="0" fillId="0" borderId="2" xfId="0" applyBorder="1"/>
    <xf numFmtId="164" fontId="5" fillId="0" borderId="0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left" vertical="top" wrapText="1"/>
      <protection locked="0"/>
    </xf>
    <xf numFmtId="0" fontId="9" fillId="0" borderId="2" xfId="0" applyFont="1" applyFill="1" applyBorder="1"/>
    <xf numFmtId="0" fontId="5" fillId="0" borderId="2" xfId="0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9" fillId="0" borderId="2" xfId="0" applyFont="1" applyBorder="1" applyAlignment="1" applyProtection="1">
      <alignment horizontal="left" vertical="top" wrapText="1"/>
      <protection locked="0"/>
    </xf>
    <xf numFmtId="0" fontId="9" fillId="0" borderId="2" xfId="0" applyFont="1" applyBorder="1"/>
    <xf numFmtId="0" fontId="5" fillId="0" borderId="2" xfId="0" applyFon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0" xfId="0" applyFill="1"/>
    <xf numFmtId="0" fontId="9" fillId="0" borderId="2" xfId="0" applyFont="1" applyFill="1" applyBorder="1" applyAlignment="1">
      <alignment horizontal="center"/>
    </xf>
    <xf numFmtId="0" fontId="0" fillId="0" borderId="2" xfId="0" applyFill="1" applyBorder="1"/>
    <xf numFmtId="0" fontId="9" fillId="0" borderId="2" xfId="0" applyFont="1" applyBorder="1" applyAlignment="1" applyProtection="1">
      <alignment horizontal="center" vertical="center" wrapText="1"/>
      <protection locked="0"/>
    </xf>
    <xf numFmtId="1" fontId="9" fillId="0" borderId="2" xfId="0" applyNumberFormat="1" applyFont="1" applyBorder="1" applyAlignment="1" applyProtection="1">
      <alignment horizontal="center" vertical="center"/>
      <protection locked="0"/>
    </xf>
    <xf numFmtId="164" fontId="9" fillId="0" borderId="2" xfId="0" applyNumberFormat="1" applyFont="1" applyBorder="1" applyAlignment="1" applyProtection="1">
      <alignment horizontal="center" vertical="center"/>
      <protection locked="0"/>
    </xf>
    <xf numFmtId="16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7" xfId="0" applyFont="1" applyBorder="1"/>
    <xf numFmtId="164" fontId="5" fillId="0" borderId="2" xfId="0" applyNumberFormat="1" applyFont="1" applyFill="1" applyBorder="1"/>
    <xf numFmtId="0" fontId="5" fillId="0" borderId="0" xfId="0" applyFont="1" applyBorder="1" applyAlignment="1">
      <alignment horizontal="right"/>
    </xf>
    <xf numFmtId="164" fontId="5" fillId="3" borderId="0" xfId="0" applyNumberFormat="1" applyFont="1" applyFill="1" applyBorder="1"/>
    <xf numFmtId="0" fontId="9" fillId="0" borderId="0" xfId="0" applyFont="1" applyFill="1" applyBorder="1"/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14" fillId="0" borderId="2" xfId="0" applyFont="1" applyBorder="1" applyAlignment="1">
      <alignment horizontal="right"/>
    </xf>
    <xf numFmtId="0" fontId="8" fillId="2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vertical="center" wrapText="1"/>
    </xf>
    <xf numFmtId="0" fontId="14" fillId="0" borderId="2" xfId="0" applyFont="1" applyBorder="1" applyAlignment="1"/>
    <xf numFmtId="16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5" fillId="2" borderId="3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/>
      <protection locked="0"/>
    </xf>
    <xf numFmtId="0" fontId="15" fillId="2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/>
    </xf>
    <xf numFmtId="0" fontId="14" fillId="0" borderId="2" xfId="0" applyFont="1" applyBorder="1" applyAlignment="1">
      <alignment horizontal="right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14" fillId="0" borderId="2" xfId="0" applyFont="1" applyBorder="1" applyAlignment="1">
      <alignment horizontal="right" indent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1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7"/>
  <sheetViews>
    <sheetView tabSelected="1" topLeftCell="A69" zoomScaleNormal="100" zoomScaleSheetLayoutView="50" workbookViewId="0">
      <selection activeCell="A80" sqref="A80"/>
    </sheetView>
  </sheetViews>
  <sheetFormatPr defaultRowHeight="15" x14ac:dyDescent="0.25"/>
  <cols>
    <col min="1" max="1" width="23.28515625" style="2" customWidth="1"/>
    <col min="2" max="2" width="11.7109375" style="2" customWidth="1"/>
    <col min="3" max="3" width="11.140625" style="2" customWidth="1"/>
    <col min="4" max="4" width="10.85546875" style="2" customWidth="1"/>
    <col min="5" max="5" width="10.28515625" style="2" customWidth="1"/>
    <col min="6" max="6" width="11.7109375" style="2" customWidth="1"/>
    <col min="7" max="7" width="10.85546875" style="2" customWidth="1"/>
    <col min="8" max="8" width="12.28515625" style="3" customWidth="1"/>
    <col min="9" max="9" width="12.28515625" style="2" customWidth="1"/>
    <col min="10" max="10" width="11.140625" style="2" customWidth="1"/>
    <col min="11" max="11" width="15.28515625" style="2" customWidth="1"/>
    <col min="12" max="12" width="21.42578125" style="2" customWidth="1"/>
    <col min="13" max="13" width="47.140625" style="2" customWidth="1"/>
    <col min="14" max="16384" width="9.140625" style="2"/>
  </cols>
  <sheetData>
    <row r="1" spans="1:13" ht="18.75" x14ac:dyDescent="0.25">
      <c r="A1" s="113" t="s">
        <v>38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3" ht="18.75" x14ac:dyDescent="0.25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1:13" ht="18.75" x14ac:dyDescent="0.25">
      <c r="A3" s="113" t="s">
        <v>30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</row>
    <row r="4" spans="1:13" ht="6.6" customHeight="1" x14ac:dyDescent="0.25">
      <c r="K4" s="1"/>
    </row>
    <row r="5" spans="1:13" ht="18.75" x14ac:dyDescent="0.3">
      <c r="A5" s="18" t="s">
        <v>1</v>
      </c>
      <c r="B5" s="19">
        <v>0.22969999999999999</v>
      </c>
      <c r="C5" s="4"/>
      <c r="D5" s="5"/>
      <c r="K5" s="1"/>
    </row>
    <row r="6" spans="1:13" ht="18.75" x14ac:dyDescent="0.3">
      <c r="A6" s="18" t="s">
        <v>2</v>
      </c>
      <c r="B6" s="20">
        <v>425</v>
      </c>
      <c r="D6" s="5"/>
      <c r="K6" s="1"/>
    </row>
    <row r="7" spans="1:13" ht="18.75" x14ac:dyDescent="0.3">
      <c r="A7" s="18" t="s">
        <v>3</v>
      </c>
      <c r="B7" s="20">
        <v>5100</v>
      </c>
      <c r="D7" s="5"/>
      <c r="K7" s="1"/>
    </row>
    <row r="8" spans="1:13" ht="18.75" x14ac:dyDescent="0.3">
      <c r="A8" s="18" t="s">
        <v>4</v>
      </c>
      <c r="B8" s="19">
        <v>0.20200000000000001</v>
      </c>
      <c r="K8" s="1"/>
    </row>
    <row r="9" spans="1:13" ht="5.45" customHeight="1" x14ac:dyDescent="0.25">
      <c r="K9" s="1"/>
    </row>
    <row r="10" spans="1:13" ht="18.75" x14ac:dyDescent="0.3">
      <c r="A10" s="114" t="s">
        <v>39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</row>
    <row r="11" spans="1:13" x14ac:dyDescent="0.25">
      <c r="K11" s="1"/>
    </row>
    <row r="12" spans="1:13" s="7" customFormat="1" ht="15.75" x14ac:dyDescent="0.25">
      <c r="A12" s="22" t="s">
        <v>5</v>
      </c>
      <c r="G12" s="124" t="s">
        <v>6</v>
      </c>
      <c r="H12" s="124"/>
      <c r="I12" s="35">
        <f>K21</f>
        <v>44327</v>
      </c>
      <c r="J12" s="21"/>
      <c r="K12" s="9"/>
    </row>
    <row r="13" spans="1:13" s="7" customFormat="1" ht="97.15" customHeight="1" x14ac:dyDescent="0.2">
      <c r="A13" s="10" t="s">
        <v>7</v>
      </c>
      <c r="B13" s="10" t="s">
        <v>8</v>
      </c>
      <c r="C13" s="92" t="s">
        <v>16</v>
      </c>
      <c r="D13" s="10" t="s">
        <v>33</v>
      </c>
      <c r="E13" s="10" t="s">
        <v>9</v>
      </c>
      <c r="F13" s="10" t="s">
        <v>10</v>
      </c>
      <c r="G13" s="10" t="s">
        <v>11</v>
      </c>
      <c r="H13" s="10" t="s">
        <v>12</v>
      </c>
      <c r="I13" s="10" t="str">
        <f>"Fringe Request ("&amp;$B$5*100&amp;"% of salary plus $"&amp;$B$6&amp;" insurance per month)"</f>
        <v>Fringe Request (22.97% of salary plus $425 insurance per month)</v>
      </c>
      <c r="J13" s="10" t="str">
        <f>"Indirect Request ("&amp;B8*100&amp;"% of [Salary + Fringe])"</f>
        <v>Indirect Request (20.2% of [Salary + Fringe])</v>
      </c>
      <c r="K13" s="10" t="s">
        <v>13</v>
      </c>
      <c r="L13" s="10" t="s">
        <v>31</v>
      </c>
      <c r="M13" s="10" t="s">
        <v>29</v>
      </c>
    </row>
    <row r="14" spans="1:13" s="7" customFormat="1" ht="150" x14ac:dyDescent="0.2">
      <c r="A14" s="48" t="s">
        <v>40</v>
      </c>
      <c r="B14" s="53" t="s">
        <v>35</v>
      </c>
      <c r="C14" s="48">
        <v>1</v>
      </c>
      <c r="D14" s="65" t="s">
        <v>41</v>
      </c>
      <c r="E14" s="98">
        <v>55832</v>
      </c>
      <c r="F14" s="99">
        <v>0.5</v>
      </c>
      <c r="G14" s="100">
        <v>12</v>
      </c>
      <c r="H14" s="101">
        <f>ROUND(E14*F14*(G14/12),0)</f>
        <v>27916</v>
      </c>
      <c r="I14" s="101">
        <f>ROUND(H14*$B$5 + ($B$6*G14*F14),0)</f>
        <v>8962</v>
      </c>
      <c r="J14" s="101">
        <f>ROUND($B$8*(H14+I14),0)</f>
        <v>7449</v>
      </c>
      <c r="K14" s="101">
        <f>ROUND(H14+I14+J14,0)</f>
        <v>44327</v>
      </c>
      <c r="L14" s="96"/>
      <c r="M14" s="50" t="s">
        <v>42</v>
      </c>
    </row>
    <row r="15" spans="1:13" s="7" customFormat="1" x14ac:dyDescent="0.2">
      <c r="A15" s="48"/>
      <c r="B15" s="53"/>
      <c r="C15" s="48"/>
      <c r="D15" s="65"/>
      <c r="E15" s="98">
        <v>0</v>
      </c>
      <c r="F15" s="99">
        <v>0</v>
      </c>
      <c r="G15" s="100">
        <v>0</v>
      </c>
      <c r="H15" s="101">
        <v>0</v>
      </c>
      <c r="I15" s="101">
        <v>0</v>
      </c>
      <c r="J15" s="101">
        <v>0</v>
      </c>
      <c r="K15" s="101">
        <v>0</v>
      </c>
      <c r="L15" s="96"/>
      <c r="M15" s="50"/>
    </row>
    <row r="16" spans="1:13" s="7" customFormat="1" x14ac:dyDescent="0.2">
      <c r="A16" s="48"/>
      <c r="B16" s="53"/>
      <c r="C16" s="48"/>
      <c r="D16" s="65"/>
      <c r="E16" s="98">
        <v>0</v>
      </c>
      <c r="F16" s="99">
        <v>0</v>
      </c>
      <c r="G16" s="100">
        <v>0</v>
      </c>
      <c r="H16" s="101">
        <v>0</v>
      </c>
      <c r="I16" s="101">
        <v>0</v>
      </c>
      <c r="J16" s="101">
        <v>0</v>
      </c>
      <c r="K16" s="101">
        <v>0</v>
      </c>
      <c r="L16" s="96"/>
      <c r="M16" s="50"/>
    </row>
    <row r="17" spans="1:13" s="7" customFormat="1" x14ac:dyDescent="0.2">
      <c r="A17" s="48"/>
      <c r="B17" s="53"/>
      <c r="C17" s="48"/>
      <c r="D17" s="65"/>
      <c r="E17" s="98">
        <v>0</v>
      </c>
      <c r="F17" s="99">
        <v>0</v>
      </c>
      <c r="G17" s="100">
        <v>0</v>
      </c>
      <c r="H17" s="101">
        <v>0</v>
      </c>
      <c r="I17" s="101">
        <v>0</v>
      </c>
      <c r="J17" s="101">
        <v>0</v>
      </c>
      <c r="K17" s="101">
        <v>0</v>
      </c>
      <c r="L17" s="96"/>
      <c r="M17" s="50"/>
    </row>
    <row r="18" spans="1:13" s="7" customFormat="1" x14ac:dyDescent="0.2">
      <c r="A18" s="48"/>
      <c r="B18" s="53"/>
      <c r="C18" s="48"/>
      <c r="D18" s="65"/>
      <c r="E18" s="98">
        <v>0</v>
      </c>
      <c r="F18" s="99">
        <v>0</v>
      </c>
      <c r="G18" s="100">
        <v>0</v>
      </c>
      <c r="H18" s="101">
        <v>0</v>
      </c>
      <c r="I18" s="101">
        <v>0</v>
      </c>
      <c r="J18" s="101">
        <v>0</v>
      </c>
      <c r="K18" s="101">
        <v>0</v>
      </c>
      <c r="L18" s="96"/>
      <c r="M18" s="50"/>
    </row>
    <row r="19" spans="1:13" s="7" customFormat="1" x14ac:dyDescent="0.2">
      <c r="A19" s="48"/>
      <c r="B19" s="53"/>
      <c r="C19" s="48"/>
      <c r="D19" s="65"/>
      <c r="E19" s="98">
        <v>0</v>
      </c>
      <c r="F19" s="99">
        <v>0</v>
      </c>
      <c r="G19" s="100">
        <v>0</v>
      </c>
      <c r="H19" s="101">
        <v>0</v>
      </c>
      <c r="I19" s="101">
        <v>0</v>
      </c>
      <c r="J19" s="101">
        <v>0</v>
      </c>
      <c r="K19" s="101">
        <v>0</v>
      </c>
      <c r="L19" s="96"/>
      <c r="M19" s="50"/>
    </row>
    <row r="20" spans="1:13" s="7" customFormat="1" ht="15.75" customHeight="1" x14ac:dyDescent="0.2">
      <c r="A20" s="39"/>
      <c r="B20" s="30"/>
      <c r="C20" s="30"/>
      <c r="D20" s="40"/>
      <c r="E20" s="41"/>
      <c r="F20" s="42"/>
      <c r="G20" s="43"/>
      <c r="H20" s="43"/>
      <c r="I20" s="43"/>
      <c r="J20" s="43"/>
      <c r="K20" s="43"/>
      <c r="L20" s="44"/>
    </row>
    <row r="21" spans="1:13" s="7" customFormat="1" ht="15.75" x14ac:dyDescent="0.25">
      <c r="E21" s="6"/>
      <c r="G21" s="23" t="s">
        <v>32</v>
      </c>
      <c r="H21" s="24">
        <f>SUM(H14:H19)</f>
        <v>27916</v>
      </c>
      <c r="I21" s="24">
        <f>SUM(I14:I19)</f>
        <v>8962</v>
      </c>
      <c r="J21" s="24">
        <f>SUM(J14:J19)</f>
        <v>7449</v>
      </c>
      <c r="K21" s="36">
        <f>SUM(K14:K19)</f>
        <v>44327</v>
      </c>
      <c r="L21" s="9"/>
    </row>
    <row r="22" spans="1:13" s="7" customFormat="1" ht="12.75" x14ac:dyDescent="0.2">
      <c r="A22" s="74"/>
      <c r="B22" s="74"/>
      <c r="C22" s="74"/>
      <c r="D22" s="74"/>
      <c r="E22" s="74"/>
      <c r="F22" s="74"/>
      <c r="G22" s="90"/>
      <c r="H22" s="91"/>
      <c r="I22" s="90"/>
      <c r="J22" s="90"/>
      <c r="K22" s="69"/>
      <c r="L22" s="74"/>
      <c r="M22" s="74"/>
    </row>
    <row r="23" spans="1:13" s="7" customFormat="1" ht="12.75" x14ac:dyDescent="0.2">
      <c r="H23" s="8"/>
      <c r="K23" s="9"/>
    </row>
    <row r="24" spans="1:13" s="7" customFormat="1" ht="27.75" customHeight="1" x14ac:dyDescent="0.25">
      <c r="A24" s="22" t="s">
        <v>14</v>
      </c>
      <c r="B24" s="28"/>
      <c r="C24" s="28"/>
      <c r="E24" s="38"/>
      <c r="F24" s="38"/>
      <c r="G24" s="124" t="s">
        <v>6</v>
      </c>
      <c r="H24" s="124"/>
      <c r="I24" s="37">
        <f>F33</f>
        <v>0</v>
      </c>
      <c r="J24" s="29"/>
      <c r="K24" s="9"/>
    </row>
    <row r="25" spans="1:13" s="7" customFormat="1" ht="37.9" customHeight="1" x14ac:dyDescent="0.2">
      <c r="A25" s="108" t="s">
        <v>15</v>
      </c>
      <c r="B25" s="109"/>
      <c r="C25" s="10" t="s">
        <v>16</v>
      </c>
      <c r="D25" s="95" t="s">
        <v>17</v>
      </c>
      <c r="E25" s="95" t="s">
        <v>18</v>
      </c>
      <c r="F25" s="95" t="s">
        <v>19</v>
      </c>
      <c r="G25" s="103" t="s">
        <v>31</v>
      </c>
      <c r="H25" s="104"/>
      <c r="I25" s="103" t="s">
        <v>29</v>
      </c>
      <c r="J25" s="115"/>
      <c r="K25" s="115"/>
      <c r="L25" s="104"/>
    </row>
    <row r="26" spans="1:13" s="7" customFormat="1" ht="12.75" x14ac:dyDescent="0.2">
      <c r="A26" s="110"/>
      <c r="B26" s="110"/>
      <c r="C26" s="13"/>
      <c r="D26" s="14">
        <v>0</v>
      </c>
      <c r="E26" s="15">
        <v>0</v>
      </c>
      <c r="F26" s="16">
        <f>D26*E26</f>
        <v>0</v>
      </c>
      <c r="G26" s="111"/>
      <c r="H26" s="112"/>
      <c r="I26" s="111"/>
      <c r="J26" s="116"/>
      <c r="K26" s="116"/>
      <c r="L26" s="112"/>
    </row>
    <row r="27" spans="1:13" s="7" customFormat="1" ht="12.75" x14ac:dyDescent="0.2">
      <c r="A27" s="110"/>
      <c r="B27" s="110"/>
      <c r="C27" s="13"/>
      <c r="D27" s="14">
        <v>0</v>
      </c>
      <c r="E27" s="15">
        <v>0</v>
      </c>
      <c r="F27" s="16">
        <f t="shared" ref="F27:F29" si="0">D27*E27</f>
        <v>0</v>
      </c>
      <c r="G27" s="111"/>
      <c r="H27" s="112"/>
      <c r="I27" s="111"/>
      <c r="J27" s="116"/>
      <c r="K27" s="116"/>
      <c r="L27" s="112"/>
    </row>
    <row r="28" spans="1:13" s="7" customFormat="1" ht="12.75" x14ac:dyDescent="0.2">
      <c r="A28" s="110"/>
      <c r="B28" s="110"/>
      <c r="C28" s="13"/>
      <c r="D28" s="14">
        <v>0</v>
      </c>
      <c r="E28" s="15">
        <v>0</v>
      </c>
      <c r="F28" s="16">
        <f t="shared" si="0"/>
        <v>0</v>
      </c>
      <c r="G28" s="111"/>
      <c r="H28" s="112"/>
      <c r="I28" s="111"/>
      <c r="J28" s="116"/>
      <c r="K28" s="116"/>
      <c r="L28" s="112"/>
    </row>
    <row r="29" spans="1:13" s="7" customFormat="1" ht="12.75" x14ac:dyDescent="0.2">
      <c r="A29" s="110"/>
      <c r="B29" s="110"/>
      <c r="C29" s="13"/>
      <c r="D29" s="14">
        <v>0</v>
      </c>
      <c r="E29" s="15">
        <v>0</v>
      </c>
      <c r="F29" s="16">
        <f t="shared" si="0"/>
        <v>0</v>
      </c>
      <c r="G29" s="111"/>
      <c r="H29" s="112"/>
      <c r="I29" s="111"/>
      <c r="J29" s="116"/>
      <c r="K29" s="116"/>
      <c r="L29" s="112"/>
    </row>
    <row r="30" spans="1:13" s="7" customFormat="1" ht="12.75" x14ac:dyDescent="0.2">
      <c r="A30" s="110"/>
      <c r="B30" s="110"/>
      <c r="C30" s="13"/>
      <c r="D30" s="14">
        <v>0</v>
      </c>
      <c r="E30" s="15">
        <v>0</v>
      </c>
      <c r="F30" s="16">
        <f t="shared" ref="F30:F31" si="1">D30*E30</f>
        <v>0</v>
      </c>
      <c r="G30" s="111"/>
      <c r="H30" s="112"/>
      <c r="I30" s="111"/>
      <c r="J30" s="116"/>
      <c r="K30" s="116"/>
      <c r="L30" s="112"/>
    </row>
    <row r="31" spans="1:13" s="7" customFormat="1" ht="12.75" x14ac:dyDescent="0.2">
      <c r="A31" s="110"/>
      <c r="B31" s="110"/>
      <c r="C31" s="13"/>
      <c r="D31" s="14">
        <v>0</v>
      </c>
      <c r="E31" s="15">
        <v>0</v>
      </c>
      <c r="F31" s="16">
        <f t="shared" si="1"/>
        <v>0</v>
      </c>
      <c r="G31" s="111"/>
      <c r="H31" s="112"/>
      <c r="I31" s="111"/>
      <c r="J31" s="116"/>
      <c r="K31" s="116"/>
      <c r="L31" s="112"/>
    </row>
    <row r="32" spans="1:13" s="7" customFormat="1" ht="24" customHeight="1" x14ac:dyDescent="0.2">
      <c r="A32" s="30"/>
      <c r="C32" s="31"/>
      <c r="D32" s="32"/>
      <c r="E32" s="26"/>
      <c r="F32" s="25"/>
      <c r="G32" s="33"/>
      <c r="H32" s="33"/>
      <c r="I32" s="33"/>
      <c r="J32" s="34"/>
      <c r="K32" s="34"/>
      <c r="L32" s="34"/>
    </row>
    <row r="33" spans="1:13" s="7" customFormat="1" ht="15.75" x14ac:dyDescent="0.25">
      <c r="A33" s="46"/>
      <c r="C33" s="46"/>
      <c r="D33" s="46"/>
      <c r="E33" s="87" t="s">
        <v>32</v>
      </c>
      <c r="F33" s="88">
        <f>SUM(F26:F32)</f>
        <v>0</v>
      </c>
      <c r="G33" s="46"/>
      <c r="H33" s="46"/>
      <c r="I33" s="34"/>
      <c r="J33" s="46"/>
      <c r="K33" s="46"/>
      <c r="L33" s="89"/>
      <c r="M33" s="46"/>
    </row>
    <row r="34" spans="1:13" s="7" customFormat="1" ht="15.75" x14ac:dyDescent="0.25">
      <c r="A34" s="85"/>
      <c r="B34" s="74"/>
      <c r="C34" s="74"/>
      <c r="D34" s="74"/>
      <c r="E34" s="86"/>
      <c r="F34" s="69"/>
      <c r="G34" s="75"/>
      <c r="H34" s="84"/>
      <c r="I34" s="74"/>
      <c r="J34" s="74"/>
      <c r="K34" s="69"/>
      <c r="L34" s="74"/>
      <c r="M34" s="74"/>
    </row>
    <row r="35" spans="1:13" s="7" customFormat="1" ht="18" customHeight="1" x14ac:dyDescent="0.2">
      <c r="H35" s="8"/>
      <c r="K35" s="9"/>
    </row>
    <row r="36" spans="1:13" s="7" customFormat="1" ht="15.75" x14ac:dyDescent="0.25">
      <c r="A36" s="22" t="s">
        <v>20</v>
      </c>
      <c r="C36" s="28"/>
      <c r="D36" s="28"/>
      <c r="E36" s="28"/>
      <c r="F36" s="28"/>
      <c r="G36" s="28"/>
      <c r="H36" s="94" t="s">
        <v>6</v>
      </c>
      <c r="I36" s="37">
        <f>F53</f>
        <v>0</v>
      </c>
      <c r="K36" s="11"/>
      <c r="L36" s="9"/>
    </row>
    <row r="37" spans="1:13" s="7" customFormat="1" ht="51.6" customHeight="1" x14ac:dyDescent="0.2">
      <c r="A37" s="108" t="s">
        <v>15</v>
      </c>
      <c r="B37" s="109"/>
      <c r="C37" s="10" t="s">
        <v>16</v>
      </c>
      <c r="D37" s="95" t="s">
        <v>17</v>
      </c>
      <c r="E37" s="95" t="s">
        <v>18</v>
      </c>
      <c r="F37" s="95" t="s">
        <v>19</v>
      </c>
      <c r="G37" s="103" t="s">
        <v>31</v>
      </c>
      <c r="H37" s="104"/>
      <c r="I37" s="103" t="s">
        <v>29</v>
      </c>
      <c r="J37" s="115"/>
      <c r="K37" s="115"/>
      <c r="L37" s="104"/>
    </row>
    <row r="38" spans="1:13" s="7" customFormat="1" x14ac:dyDescent="0.25">
      <c r="A38" s="102"/>
      <c r="B38" s="102"/>
      <c r="C38" s="48"/>
      <c r="D38" s="58">
        <v>0</v>
      </c>
      <c r="E38" s="59">
        <v>0</v>
      </c>
      <c r="F38" s="60">
        <v>0</v>
      </c>
      <c r="G38" s="105"/>
      <c r="H38" s="106"/>
      <c r="I38" s="105"/>
      <c r="J38" s="123"/>
      <c r="K38" s="123"/>
      <c r="L38" s="106"/>
    </row>
    <row r="39" spans="1:13" s="7" customFormat="1" x14ac:dyDescent="0.25">
      <c r="A39" s="102"/>
      <c r="B39" s="102"/>
      <c r="C39" s="48"/>
      <c r="D39" s="58">
        <v>0</v>
      </c>
      <c r="E39" s="59">
        <v>0</v>
      </c>
      <c r="F39" s="60">
        <f t="shared" ref="F39:F50" si="2">D39*E39</f>
        <v>0</v>
      </c>
      <c r="G39" s="105"/>
      <c r="H39" s="106"/>
      <c r="I39" s="105"/>
      <c r="J39" s="123"/>
      <c r="K39" s="123"/>
      <c r="L39" s="106"/>
    </row>
    <row r="40" spans="1:13" s="7" customFormat="1" x14ac:dyDescent="0.25">
      <c r="A40" s="102"/>
      <c r="B40" s="102"/>
      <c r="C40" s="48"/>
      <c r="D40" s="58">
        <v>0</v>
      </c>
      <c r="E40" s="59">
        <v>0</v>
      </c>
      <c r="F40" s="60">
        <f t="shared" si="2"/>
        <v>0</v>
      </c>
      <c r="G40" s="105"/>
      <c r="H40" s="106"/>
      <c r="I40" s="105"/>
      <c r="J40" s="123"/>
      <c r="K40" s="123"/>
      <c r="L40" s="106"/>
    </row>
    <row r="41" spans="1:13" s="7" customFormat="1" x14ac:dyDescent="0.25">
      <c r="A41" s="102"/>
      <c r="B41" s="102"/>
      <c r="C41" s="48"/>
      <c r="D41" s="58">
        <v>0</v>
      </c>
      <c r="E41" s="59">
        <v>0</v>
      </c>
      <c r="F41" s="60">
        <f t="shared" si="2"/>
        <v>0</v>
      </c>
      <c r="G41" s="105"/>
      <c r="H41" s="106"/>
      <c r="I41" s="105"/>
      <c r="J41" s="123"/>
      <c r="K41" s="123"/>
      <c r="L41" s="106"/>
    </row>
    <row r="42" spans="1:13" s="7" customFormat="1" x14ac:dyDescent="0.25">
      <c r="A42" s="102"/>
      <c r="B42" s="102"/>
      <c r="C42" s="48"/>
      <c r="D42" s="58">
        <v>0</v>
      </c>
      <c r="E42" s="59">
        <v>0</v>
      </c>
      <c r="F42" s="60">
        <f t="shared" si="2"/>
        <v>0</v>
      </c>
      <c r="G42" s="105"/>
      <c r="H42" s="106"/>
      <c r="I42" s="105"/>
      <c r="J42" s="123"/>
      <c r="K42" s="123"/>
      <c r="L42" s="106"/>
    </row>
    <row r="43" spans="1:13" s="7" customFormat="1" x14ac:dyDescent="0.25">
      <c r="A43" s="102"/>
      <c r="B43" s="102"/>
      <c r="C43" s="48"/>
      <c r="D43" s="58">
        <v>0</v>
      </c>
      <c r="E43" s="59">
        <v>0</v>
      </c>
      <c r="F43" s="60">
        <f t="shared" si="2"/>
        <v>0</v>
      </c>
      <c r="G43" s="105"/>
      <c r="H43" s="106"/>
      <c r="I43" s="105"/>
      <c r="J43" s="123"/>
      <c r="K43" s="123"/>
      <c r="L43" s="106"/>
    </row>
    <row r="44" spans="1:13" s="7" customFormat="1" x14ac:dyDescent="0.25">
      <c r="A44" s="102"/>
      <c r="B44" s="102"/>
      <c r="C44" s="48"/>
      <c r="D44" s="58">
        <v>0</v>
      </c>
      <c r="E44" s="59">
        <v>0</v>
      </c>
      <c r="F44" s="60">
        <f t="shared" si="2"/>
        <v>0</v>
      </c>
      <c r="G44" s="105"/>
      <c r="H44" s="106"/>
      <c r="I44" s="105"/>
      <c r="J44" s="123"/>
      <c r="K44" s="123"/>
      <c r="L44" s="106"/>
    </row>
    <row r="45" spans="1:13" x14ac:dyDescent="0.25">
      <c r="A45" s="102"/>
      <c r="B45" s="102"/>
      <c r="C45" s="48"/>
      <c r="D45" s="58">
        <v>0</v>
      </c>
      <c r="E45" s="59">
        <v>0</v>
      </c>
      <c r="F45" s="60">
        <f t="shared" si="2"/>
        <v>0</v>
      </c>
      <c r="G45" s="105"/>
      <c r="H45" s="106"/>
      <c r="I45" s="105"/>
      <c r="J45" s="123"/>
      <c r="K45" s="123"/>
      <c r="L45" s="106"/>
    </row>
    <row r="46" spans="1:13" s="7" customFormat="1" x14ac:dyDescent="0.25">
      <c r="A46" s="102"/>
      <c r="B46" s="102"/>
      <c r="C46" s="48"/>
      <c r="D46" s="58">
        <v>0</v>
      </c>
      <c r="E46" s="59">
        <v>0</v>
      </c>
      <c r="F46" s="60">
        <f t="shared" si="2"/>
        <v>0</v>
      </c>
      <c r="G46" s="105"/>
      <c r="H46" s="106"/>
      <c r="I46" s="105"/>
      <c r="J46" s="123"/>
      <c r="K46" s="123"/>
      <c r="L46" s="106"/>
    </row>
    <row r="47" spans="1:13" s="7" customFormat="1" x14ac:dyDescent="0.25">
      <c r="A47" s="102"/>
      <c r="B47" s="102"/>
      <c r="C47" s="48"/>
      <c r="D47" s="58">
        <v>0</v>
      </c>
      <c r="E47" s="59">
        <v>0</v>
      </c>
      <c r="F47" s="60">
        <f t="shared" si="2"/>
        <v>0</v>
      </c>
      <c r="G47" s="105"/>
      <c r="H47" s="106"/>
      <c r="I47" s="105"/>
      <c r="J47" s="123"/>
      <c r="K47" s="123"/>
      <c r="L47" s="106"/>
    </row>
    <row r="48" spans="1:13" s="7" customFormat="1" x14ac:dyDescent="0.25">
      <c r="A48" s="102"/>
      <c r="B48" s="102"/>
      <c r="C48" s="48"/>
      <c r="D48" s="58">
        <v>0</v>
      </c>
      <c r="E48" s="59">
        <v>0</v>
      </c>
      <c r="F48" s="60">
        <f t="shared" si="2"/>
        <v>0</v>
      </c>
      <c r="G48" s="105"/>
      <c r="H48" s="106"/>
      <c r="I48" s="105"/>
      <c r="J48" s="123"/>
      <c r="K48" s="123"/>
      <c r="L48" s="106"/>
    </row>
    <row r="49" spans="1:16" s="7" customFormat="1" x14ac:dyDescent="0.25">
      <c r="A49" s="102"/>
      <c r="B49" s="102"/>
      <c r="C49" s="48"/>
      <c r="D49" s="58">
        <v>0</v>
      </c>
      <c r="E49" s="59">
        <v>0</v>
      </c>
      <c r="F49" s="60">
        <f t="shared" si="2"/>
        <v>0</v>
      </c>
      <c r="G49" s="105"/>
      <c r="H49" s="106"/>
      <c r="I49" s="105"/>
      <c r="J49" s="123"/>
      <c r="K49" s="123"/>
      <c r="L49" s="106"/>
    </row>
    <row r="50" spans="1:16" s="7" customFormat="1" x14ac:dyDescent="0.25">
      <c r="A50" s="102"/>
      <c r="B50" s="102"/>
      <c r="C50" s="48"/>
      <c r="D50" s="58">
        <v>0</v>
      </c>
      <c r="E50" s="59">
        <v>0</v>
      </c>
      <c r="F50" s="60">
        <f t="shared" si="2"/>
        <v>0</v>
      </c>
      <c r="G50" s="107"/>
      <c r="H50" s="107"/>
      <c r="I50" s="107"/>
      <c r="J50" s="107"/>
      <c r="K50" s="107"/>
      <c r="L50" s="107"/>
      <c r="M50" s="46"/>
    </row>
    <row r="51" spans="1:16" s="7" customFormat="1" ht="12.75" x14ac:dyDescent="0.2">
      <c r="A51" s="45"/>
      <c r="C51" s="31"/>
      <c r="D51" s="32"/>
      <c r="E51" s="26"/>
      <c r="F51" s="25"/>
      <c r="G51" s="33"/>
      <c r="H51" s="33"/>
      <c r="I51" s="33"/>
      <c r="J51" s="34"/>
      <c r="K51" s="34"/>
      <c r="L51" s="34"/>
      <c r="M51" s="46"/>
    </row>
    <row r="52" spans="1:16" s="7" customFormat="1" ht="12.75" x14ac:dyDescent="0.2">
      <c r="A52" s="45"/>
      <c r="C52" s="31"/>
      <c r="D52" s="32"/>
      <c r="E52" s="26"/>
      <c r="F52" s="25"/>
      <c r="G52" s="33"/>
      <c r="H52" s="33"/>
      <c r="I52" s="33"/>
      <c r="J52" s="34"/>
      <c r="K52" s="34"/>
      <c r="L52" s="34"/>
    </row>
    <row r="53" spans="1:16" s="7" customFormat="1" ht="15.75" x14ac:dyDescent="0.25">
      <c r="A53" s="45"/>
      <c r="C53" s="31"/>
      <c r="D53" s="32"/>
      <c r="E53" s="23" t="s">
        <v>32</v>
      </c>
      <c r="F53" s="47">
        <f>SUM(F38:F52)</f>
        <v>0</v>
      </c>
      <c r="G53" s="33"/>
      <c r="H53" s="33"/>
      <c r="I53" s="33"/>
      <c r="J53" s="34"/>
      <c r="K53" s="34"/>
      <c r="L53" s="34"/>
    </row>
    <row r="54" spans="1:16" s="7" customFormat="1" ht="12.75" x14ac:dyDescent="0.2">
      <c r="A54" s="73"/>
      <c r="B54" s="80"/>
      <c r="C54" s="81"/>
      <c r="D54" s="82"/>
      <c r="E54" s="83"/>
      <c r="F54" s="78"/>
      <c r="G54" s="78"/>
      <c r="H54" s="78"/>
      <c r="I54" s="84"/>
      <c r="J54" s="84"/>
      <c r="K54" s="84"/>
      <c r="L54" s="74"/>
      <c r="M54" s="74"/>
    </row>
    <row r="55" spans="1:16" s="7" customFormat="1" x14ac:dyDescent="0.25">
      <c r="H55" s="8"/>
      <c r="K55" s="9"/>
      <c r="L55"/>
      <c r="M55"/>
      <c r="N55"/>
      <c r="O55"/>
      <c r="P55"/>
    </row>
    <row r="56" spans="1:16" s="7" customFormat="1" ht="15.75" x14ac:dyDescent="0.25">
      <c r="A56" s="22" t="s">
        <v>21</v>
      </c>
      <c r="B56" s="28"/>
      <c r="G56" s="127" t="s">
        <v>6</v>
      </c>
      <c r="H56" s="127"/>
      <c r="I56" s="37">
        <f>D63</f>
        <v>0</v>
      </c>
      <c r="J56" s="11"/>
      <c r="K56" s="9"/>
      <c r="L56"/>
      <c r="M56"/>
      <c r="N56"/>
      <c r="O56"/>
      <c r="P56"/>
    </row>
    <row r="57" spans="1:16" s="7" customFormat="1" ht="47.45" customHeight="1" x14ac:dyDescent="0.25">
      <c r="A57" s="125" t="s">
        <v>22</v>
      </c>
      <c r="B57" s="125"/>
      <c r="C57" s="10" t="s">
        <v>16</v>
      </c>
      <c r="D57" s="12" t="s">
        <v>18</v>
      </c>
      <c r="E57" s="129" t="s">
        <v>31</v>
      </c>
      <c r="F57" s="129"/>
      <c r="G57" s="129"/>
      <c r="H57" s="129" t="s">
        <v>29</v>
      </c>
      <c r="I57" s="129"/>
      <c r="J57" s="129"/>
      <c r="K57" s="9"/>
      <c r="L57"/>
      <c r="M57"/>
      <c r="N57"/>
      <c r="O57"/>
      <c r="P57"/>
    </row>
    <row r="58" spans="1:16" s="7" customFormat="1" x14ac:dyDescent="0.25">
      <c r="A58" s="128"/>
      <c r="B58" s="128"/>
      <c r="C58" s="62"/>
      <c r="D58" s="59">
        <v>0</v>
      </c>
      <c r="E58" s="117"/>
      <c r="F58" s="117"/>
      <c r="G58" s="117"/>
      <c r="H58" s="130"/>
      <c r="I58" s="130"/>
      <c r="J58" s="130"/>
      <c r="K58" s="9"/>
      <c r="L58"/>
      <c r="M58"/>
      <c r="N58"/>
      <c r="O58"/>
      <c r="P58"/>
    </row>
    <row r="59" spans="1:16" s="7" customFormat="1" x14ac:dyDescent="0.25">
      <c r="A59" s="128" t="s">
        <v>28</v>
      </c>
      <c r="B59" s="128"/>
      <c r="C59" s="62"/>
      <c r="D59" s="59">
        <v>0</v>
      </c>
      <c r="E59" s="117"/>
      <c r="F59" s="117"/>
      <c r="G59" s="117"/>
      <c r="H59" s="130"/>
      <c r="I59" s="130"/>
      <c r="J59" s="130"/>
      <c r="K59" s="9"/>
      <c r="L59"/>
      <c r="M59"/>
      <c r="N59"/>
      <c r="O59"/>
      <c r="P59"/>
    </row>
    <row r="60" spans="1:16" s="7" customFormat="1" x14ac:dyDescent="0.25">
      <c r="A60" s="128" t="s">
        <v>28</v>
      </c>
      <c r="B60" s="128"/>
      <c r="C60" s="62"/>
      <c r="D60" s="59">
        <v>0</v>
      </c>
      <c r="E60" s="117"/>
      <c r="F60" s="117"/>
      <c r="G60" s="117"/>
      <c r="H60" s="130"/>
      <c r="I60" s="130"/>
      <c r="J60" s="130"/>
      <c r="K60" s="9"/>
      <c r="L60"/>
      <c r="M60"/>
      <c r="N60"/>
      <c r="O60"/>
      <c r="P60"/>
    </row>
    <row r="61" spans="1:16" s="7" customFormat="1" x14ac:dyDescent="0.25">
      <c r="A61" s="128" t="s">
        <v>28</v>
      </c>
      <c r="B61" s="128"/>
      <c r="C61" s="62"/>
      <c r="D61" s="59">
        <v>0</v>
      </c>
      <c r="E61" s="117"/>
      <c r="F61" s="117"/>
      <c r="G61" s="117"/>
      <c r="H61" s="130"/>
      <c r="I61" s="130"/>
      <c r="J61" s="130"/>
      <c r="K61" s="9"/>
      <c r="L61"/>
      <c r="M61"/>
      <c r="N61"/>
      <c r="O61"/>
      <c r="P61"/>
    </row>
    <row r="62" spans="1:16" s="7" customFormat="1" ht="20.25" customHeight="1" x14ac:dyDescent="0.25">
      <c r="A62" s="45"/>
      <c r="B62" s="45"/>
      <c r="C62" s="51"/>
      <c r="D62" s="26"/>
      <c r="E62" s="34"/>
      <c r="F62" s="34"/>
      <c r="G62" s="34"/>
      <c r="H62" s="52"/>
      <c r="I62" s="52"/>
      <c r="J62" s="52"/>
      <c r="K62" s="9"/>
      <c r="L62"/>
      <c r="M62"/>
      <c r="N62"/>
      <c r="O62"/>
      <c r="P62"/>
    </row>
    <row r="63" spans="1:16" s="7" customFormat="1" ht="15.75" x14ac:dyDescent="0.25">
      <c r="C63" s="23" t="s">
        <v>32</v>
      </c>
      <c r="D63" s="47">
        <f>SUM(D58:D62)</f>
        <v>0</v>
      </c>
      <c r="H63" s="8"/>
      <c r="K63" s="9"/>
      <c r="L63"/>
      <c r="M63"/>
      <c r="N63"/>
      <c r="O63"/>
      <c r="P63"/>
    </row>
    <row r="64" spans="1:16" s="9" customFormat="1" ht="15.75" x14ac:dyDescent="0.25">
      <c r="A64" s="69"/>
      <c r="B64" s="69"/>
      <c r="C64" s="70"/>
      <c r="D64" s="71"/>
      <c r="E64" s="69"/>
      <c r="F64" s="69"/>
      <c r="G64" s="69"/>
      <c r="H64" s="78"/>
      <c r="I64" s="69"/>
      <c r="J64" s="69"/>
      <c r="K64" s="69"/>
      <c r="L64" s="79"/>
      <c r="M64" s="79"/>
      <c r="N64" s="77"/>
      <c r="O64" s="77"/>
      <c r="P64" s="77"/>
    </row>
    <row r="65" spans="1:16" s="7" customFormat="1" x14ac:dyDescent="0.25">
      <c r="H65" s="8"/>
      <c r="K65" s="9"/>
      <c r="L65"/>
      <c r="M65"/>
      <c r="N65"/>
      <c r="O65"/>
      <c r="P65"/>
    </row>
    <row r="66" spans="1:16" s="7" customFormat="1" ht="15.75" x14ac:dyDescent="0.25">
      <c r="A66" s="22" t="s">
        <v>23</v>
      </c>
      <c r="B66" s="28"/>
      <c r="F66" s="97"/>
      <c r="G66" s="127" t="s">
        <v>6</v>
      </c>
      <c r="H66" s="127"/>
      <c r="I66" s="37">
        <f>D73</f>
        <v>0</v>
      </c>
      <c r="J66" s="11"/>
      <c r="K66" s="9"/>
    </row>
    <row r="67" spans="1:16" s="7" customFormat="1" ht="39" customHeight="1" x14ac:dyDescent="0.2">
      <c r="A67" s="125" t="s">
        <v>22</v>
      </c>
      <c r="B67" s="125"/>
      <c r="C67" s="10" t="s">
        <v>16</v>
      </c>
      <c r="D67" s="12" t="s">
        <v>18</v>
      </c>
      <c r="E67" s="129" t="s">
        <v>31</v>
      </c>
      <c r="F67" s="129"/>
      <c r="G67" s="129"/>
      <c r="H67" s="129" t="s">
        <v>29</v>
      </c>
      <c r="I67" s="129"/>
      <c r="J67" s="129"/>
      <c r="K67" s="9"/>
    </row>
    <row r="68" spans="1:16" s="7" customFormat="1" x14ac:dyDescent="0.25">
      <c r="A68" s="126"/>
      <c r="B68" s="126"/>
      <c r="C68" s="63"/>
      <c r="D68" s="64">
        <f>SUM(D62:D67)</f>
        <v>0</v>
      </c>
      <c r="E68" s="131"/>
      <c r="F68" s="131"/>
      <c r="G68" s="131"/>
      <c r="H68" s="131"/>
      <c r="I68" s="131"/>
      <c r="J68" s="131"/>
      <c r="K68" s="9"/>
    </row>
    <row r="69" spans="1:16" s="7" customFormat="1" x14ac:dyDescent="0.25">
      <c r="A69" s="126"/>
      <c r="B69" s="126"/>
      <c r="C69" s="63"/>
      <c r="D69" s="64">
        <f>SUM(D63:D68)</f>
        <v>0</v>
      </c>
      <c r="E69" s="131"/>
      <c r="F69" s="131"/>
      <c r="G69" s="131"/>
      <c r="H69" s="131"/>
      <c r="I69" s="131"/>
      <c r="J69" s="131"/>
      <c r="K69" s="9"/>
    </row>
    <row r="70" spans="1:16" s="7" customFormat="1" x14ac:dyDescent="0.25">
      <c r="A70" s="126"/>
      <c r="B70" s="126"/>
      <c r="C70" s="63"/>
      <c r="D70" s="64">
        <f>SUM(D65:D69)</f>
        <v>0</v>
      </c>
      <c r="E70" s="131"/>
      <c r="F70" s="131"/>
      <c r="G70" s="131"/>
      <c r="H70" s="131"/>
      <c r="I70" s="131"/>
      <c r="J70" s="131"/>
      <c r="K70" s="9"/>
    </row>
    <row r="71" spans="1:16" customFormat="1" x14ac:dyDescent="0.25">
      <c r="A71" s="126"/>
      <c r="B71" s="126"/>
      <c r="C71" s="63"/>
      <c r="D71" s="64">
        <v>0</v>
      </c>
      <c r="E71" s="131"/>
      <c r="F71" s="131"/>
      <c r="G71" s="131"/>
      <c r="H71" s="131"/>
      <c r="I71" s="131"/>
      <c r="J71" s="131"/>
    </row>
    <row r="72" spans="1:16" customFormat="1" x14ac:dyDescent="0.25">
      <c r="A72" s="126"/>
      <c r="B72" s="126"/>
      <c r="C72" s="63"/>
      <c r="D72" s="64">
        <v>0</v>
      </c>
      <c r="E72" s="131"/>
      <c r="F72" s="131"/>
      <c r="G72" s="131"/>
      <c r="H72" s="131"/>
      <c r="I72" s="131"/>
      <c r="J72" s="131"/>
    </row>
    <row r="73" spans="1:16" customFormat="1" x14ac:dyDescent="0.25">
      <c r="A73" s="126"/>
      <c r="B73" s="126"/>
      <c r="C73" s="63"/>
      <c r="D73" s="64">
        <f t="shared" ref="D73" si="3">SUM(D68:D72)</f>
        <v>0</v>
      </c>
      <c r="E73" s="131"/>
      <c r="F73" s="131"/>
      <c r="G73" s="131"/>
      <c r="H73" s="131"/>
      <c r="I73" s="131"/>
      <c r="J73" s="131"/>
    </row>
    <row r="74" spans="1:16" customFormat="1" x14ac:dyDescent="0.25">
      <c r="A74" s="132"/>
      <c r="B74" s="132"/>
    </row>
    <row r="75" spans="1:16" customFormat="1" ht="15.75" x14ac:dyDescent="0.25">
      <c r="C75" s="23" t="s">
        <v>32</v>
      </c>
      <c r="D75" s="47">
        <f>SUM(D68:D74)</f>
        <v>0</v>
      </c>
    </row>
    <row r="76" spans="1:16" customFormat="1" x14ac:dyDescent="0.25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</row>
    <row r="77" spans="1:16" customFormat="1" x14ac:dyDescent="0.25"/>
    <row r="78" spans="1:16" s="7" customFormat="1" ht="15.75" x14ac:dyDescent="0.25">
      <c r="A78" s="22" t="s">
        <v>24</v>
      </c>
      <c r="G78" s="124" t="s">
        <v>6</v>
      </c>
      <c r="H78" s="124"/>
      <c r="I78" s="37">
        <f>F90</f>
        <v>1000</v>
      </c>
      <c r="J78" s="11"/>
      <c r="K78" s="9"/>
    </row>
    <row r="79" spans="1:16" s="7" customFormat="1" ht="61.15" customHeight="1" x14ac:dyDescent="0.25">
      <c r="A79" s="10" t="s">
        <v>25</v>
      </c>
      <c r="B79" s="10" t="s">
        <v>26</v>
      </c>
      <c r="C79" s="122" t="s">
        <v>34</v>
      </c>
      <c r="D79" s="122"/>
      <c r="E79" s="10" t="s">
        <v>16</v>
      </c>
      <c r="F79" s="10" t="s">
        <v>18</v>
      </c>
      <c r="G79" s="103" t="s">
        <v>31</v>
      </c>
      <c r="H79" s="104"/>
      <c r="I79" s="103" t="s">
        <v>29</v>
      </c>
      <c r="J79" s="115"/>
      <c r="K79" s="104"/>
      <c r="L79"/>
    </row>
    <row r="80" spans="1:16" s="7" customFormat="1" ht="30" customHeight="1" x14ac:dyDescent="0.25">
      <c r="A80" s="57" t="s">
        <v>43</v>
      </c>
      <c r="B80" s="57" t="s">
        <v>41</v>
      </c>
      <c r="C80" s="117" t="s">
        <v>44</v>
      </c>
      <c r="D80" s="117"/>
      <c r="E80" s="53">
        <v>1</v>
      </c>
      <c r="F80" s="49">
        <v>1000</v>
      </c>
      <c r="G80" s="118"/>
      <c r="H80" s="119"/>
      <c r="I80" s="133" t="s">
        <v>45</v>
      </c>
      <c r="J80" s="134"/>
      <c r="K80" s="135"/>
      <c r="L80"/>
    </row>
    <row r="81" spans="1:13" s="7" customFormat="1" x14ac:dyDescent="0.25">
      <c r="A81" s="57"/>
      <c r="B81" s="93"/>
      <c r="C81" s="117"/>
      <c r="D81" s="117"/>
      <c r="E81" s="53"/>
      <c r="F81" s="49">
        <v>0</v>
      </c>
      <c r="G81" s="118"/>
      <c r="H81" s="119"/>
      <c r="I81" s="118"/>
      <c r="J81" s="120"/>
      <c r="K81" s="119"/>
      <c r="L81"/>
    </row>
    <row r="82" spans="1:13" s="7" customFormat="1" x14ac:dyDescent="0.25">
      <c r="A82" s="57"/>
      <c r="B82" s="93"/>
      <c r="C82" s="117"/>
      <c r="D82" s="117"/>
      <c r="E82" s="53"/>
      <c r="F82" s="49">
        <v>0</v>
      </c>
      <c r="G82" s="118"/>
      <c r="H82" s="119"/>
      <c r="I82" s="118"/>
      <c r="J82" s="120"/>
      <c r="K82" s="119"/>
      <c r="L82"/>
    </row>
    <row r="83" spans="1:13" s="7" customFormat="1" x14ac:dyDescent="0.25">
      <c r="A83" s="57"/>
      <c r="B83" s="93"/>
      <c r="C83" s="117"/>
      <c r="D83" s="117"/>
      <c r="E83" s="53"/>
      <c r="F83" s="49">
        <v>0</v>
      </c>
      <c r="G83" s="118"/>
      <c r="H83" s="119"/>
      <c r="I83" s="118"/>
      <c r="J83" s="120"/>
      <c r="K83" s="119"/>
      <c r="L83"/>
    </row>
    <row r="84" spans="1:13" s="7" customFormat="1" x14ac:dyDescent="0.25">
      <c r="A84" s="57"/>
      <c r="B84" s="93"/>
      <c r="C84" s="117"/>
      <c r="D84" s="117"/>
      <c r="E84" s="53"/>
      <c r="F84" s="49">
        <v>0</v>
      </c>
      <c r="G84" s="118"/>
      <c r="H84" s="119"/>
      <c r="I84" s="118"/>
      <c r="J84" s="120"/>
      <c r="K84" s="119"/>
      <c r="L84"/>
    </row>
    <row r="85" spans="1:13" s="7" customFormat="1" x14ac:dyDescent="0.25">
      <c r="A85" s="57"/>
      <c r="B85" s="93"/>
      <c r="C85" s="117"/>
      <c r="D85" s="117"/>
      <c r="E85" s="53"/>
      <c r="F85" s="49">
        <v>0</v>
      </c>
      <c r="G85" s="118"/>
      <c r="H85" s="119"/>
      <c r="I85" s="118"/>
      <c r="J85" s="120"/>
      <c r="K85" s="119"/>
      <c r="L85"/>
    </row>
    <row r="86" spans="1:13" s="7" customFormat="1" x14ac:dyDescent="0.25">
      <c r="A86" s="57"/>
      <c r="B86" s="93"/>
      <c r="C86" s="117"/>
      <c r="D86" s="117"/>
      <c r="E86" s="53"/>
      <c r="F86" s="49">
        <v>0</v>
      </c>
      <c r="G86" s="118"/>
      <c r="H86" s="119"/>
      <c r="I86" s="118"/>
      <c r="J86" s="120"/>
      <c r="K86" s="119"/>
      <c r="L86"/>
    </row>
    <row r="87" spans="1:13" s="7" customFormat="1" x14ac:dyDescent="0.25">
      <c r="A87" s="57"/>
      <c r="B87" s="93"/>
      <c r="C87" s="117"/>
      <c r="D87" s="117"/>
      <c r="E87" s="53"/>
      <c r="F87" s="49">
        <v>0</v>
      </c>
      <c r="G87" s="118"/>
      <c r="H87" s="119"/>
      <c r="I87" s="118"/>
      <c r="J87" s="120"/>
      <c r="K87" s="119"/>
      <c r="L87"/>
    </row>
    <row r="88" spans="1:13" s="7" customFormat="1" x14ac:dyDescent="0.25">
      <c r="A88" s="57"/>
      <c r="B88" s="93"/>
      <c r="C88" s="117"/>
      <c r="D88" s="117"/>
      <c r="E88" s="53"/>
      <c r="F88" s="49">
        <v>0</v>
      </c>
      <c r="G88" s="118"/>
      <c r="H88" s="119"/>
      <c r="I88" s="118"/>
      <c r="J88" s="120"/>
      <c r="K88" s="119"/>
      <c r="L88"/>
    </row>
    <row r="89" spans="1:13" s="7" customFormat="1" ht="15" customHeight="1" x14ac:dyDescent="0.25">
      <c r="A89" s="45"/>
      <c r="B89" s="45"/>
      <c r="E89" s="31"/>
      <c r="F89" s="27"/>
      <c r="G89" s="54"/>
      <c r="H89" s="54"/>
      <c r="I89" s="54"/>
      <c r="J89" s="54"/>
      <c r="K89" s="54"/>
      <c r="L89" s="54"/>
    </row>
    <row r="90" spans="1:13" s="7" customFormat="1" ht="15" customHeight="1" x14ac:dyDescent="0.25">
      <c r="A90" s="45"/>
      <c r="B90" s="45"/>
      <c r="E90" s="23" t="s">
        <v>32</v>
      </c>
      <c r="F90" s="47">
        <f>SUM(F80:F89)</f>
        <v>1000</v>
      </c>
      <c r="G90" s="54"/>
      <c r="H90" s="54"/>
      <c r="I90" s="54"/>
      <c r="J90" s="54"/>
      <c r="K90" s="54"/>
      <c r="L90" s="54"/>
    </row>
    <row r="91" spans="1:13" s="9" customFormat="1" ht="15" customHeight="1" x14ac:dyDescent="0.25">
      <c r="A91" s="68"/>
      <c r="B91" s="68"/>
      <c r="C91" s="69"/>
      <c r="D91" s="69"/>
      <c r="E91" s="70"/>
      <c r="F91" s="71"/>
      <c r="G91" s="72"/>
      <c r="H91" s="72"/>
      <c r="I91" s="72"/>
      <c r="J91" s="72"/>
      <c r="K91" s="72"/>
      <c r="L91" s="72"/>
      <c r="M91" s="69"/>
    </row>
    <row r="92" spans="1:13" s="7" customFormat="1" ht="15" customHeight="1" x14ac:dyDescent="0.25">
      <c r="A92" s="45"/>
      <c r="B92" s="45"/>
      <c r="E92" s="23"/>
      <c r="F92" s="67"/>
      <c r="G92" s="54"/>
      <c r="H92" s="54"/>
      <c r="I92" s="54"/>
      <c r="J92" s="54"/>
      <c r="K92" s="54"/>
      <c r="L92" s="54"/>
    </row>
    <row r="93" spans="1:13" s="7" customFormat="1" ht="15" customHeight="1" x14ac:dyDescent="0.25">
      <c r="A93" s="22" t="s">
        <v>36</v>
      </c>
      <c r="G93" s="124" t="s">
        <v>6</v>
      </c>
      <c r="H93" s="124"/>
      <c r="I93" s="37">
        <f>F105</f>
        <v>0</v>
      </c>
      <c r="J93" s="11"/>
      <c r="K93" s="9"/>
      <c r="L93" s="54"/>
    </row>
    <row r="94" spans="1:13" s="7" customFormat="1" ht="55.5" customHeight="1" x14ac:dyDescent="0.25">
      <c r="A94" s="56" t="s">
        <v>25</v>
      </c>
      <c r="B94" s="56" t="s">
        <v>26</v>
      </c>
      <c r="C94" s="122" t="s">
        <v>34</v>
      </c>
      <c r="D94" s="122"/>
      <c r="E94" s="56" t="s">
        <v>16</v>
      </c>
      <c r="F94" s="56" t="s">
        <v>18</v>
      </c>
      <c r="G94" s="103" t="s">
        <v>31</v>
      </c>
      <c r="H94" s="104"/>
      <c r="I94" s="103" t="s">
        <v>29</v>
      </c>
      <c r="J94" s="115"/>
      <c r="K94" s="104"/>
      <c r="L94" s="54"/>
    </row>
    <row r="95" spans="1:13" s="7" customFormat="1" ht="15" customHeight="1" x14ac:dyDescent="0.25">
      <c r="A95" s="61"/>
      <c r="B95" s="61"/>
      <c r="C95" s="117"/>
      <c r="D95" s="117"/>
      <c r="E95" s="53"/>
      <c r="F95" s="49">
        <v>0</v>
      </c>
      <c r="G95" s="118"/>
      <c r="H95" s="119"/>
      <c r="I95" s="118"/>
      <c r="J95" s="120"/>
      <c r="K95" s="119"/>
      <c r="L95" s="54"/>
    </row>
    <row r="96" spans="1:13" s="7" customFormat="1" ht="15" customHeight="1" x14ac:dyDescent="0.25">
      <c r="A96" s="61"/>
      <c r="B96" s="61"/>
      <c r="C96" s="117"/>
      <c r="D96" s="117"/>
      <c r="E96" s="53"/>
      <c r="F96" s="49">
        <v>0</v>
      </c>
      <c r="G96" s="118"/>
      <c r="H96" s="119"/>
      <c r="I96" s="118"/>
      <c r="J96" s="120"/>
      <c r="K96" s="119"/>
      <c r="L96" s="54"/>
    </row>
    <row r="97" spans="1:13" s="7" customFormat="1" ht="15" customHeight="1" x14ac:dyDescent="0.25">
      <c r="A97" s="61"/>
      <c r="B97" s="61"/>
      <c r="C97" s="117"/>
      <c r="D97" s="117"/>
      <c r="E97" s="53"/>
      <c r="F97" s="49">
        <v>0</v>
      </c>
      <c r="G97" s="118"/>
      <c r="H97" s="119"/>
      <c r="I97" s="118"/>
      <c r="J97" s="120"/>
      <c r="K97" s="119"/>
      <c r="L97" s="54"/>
    </row>
    <row r="98" spans="1:13" s="7" customFormat="1" ht="15" customHeight="1" x14ac:dyDescent="0.25">
      <c r="A98" s="61"/>
      <c r="B98" s="61"/>
      <c r="C98" s="117"/>
      <c r="D98" s="117"/>
      <c r="E98" s="53"/>
      <c r="F98" s="49">
        <v>0</v>
      </c>
      <c r="G98" s="118"/>
      <c r="H98" s="119"/>
      <c r="I98" s="118"/>
      <c r="J98" s="120"/>
      <c r="K98" s="119"/>
      <c r="L98" s="54"/>
    </row>
    <row r="99" spans="1:13" s="7" customFormat="1" ht="15" customHeight="1" x14ac:dyDescent="0.25">
      <c r="A99" s="61"/>
      <c r="B99" s="61"/>
      <c r="C99" s="117"/>
      <c r="D99" s="117"/>
      <c r="E99" s="53"/>
      <c r="F99" s="49">
        <v>0</v>
      </c>
      <c r="G99" s="118"/>
      <c r="H99" s="119"/>
      <c r="I99" s="118"/>
      <c r="J99" s="120"/>
      <c r="K99" s="119"/>
      <c r="L99" s="54"/>
    </row>
    <row r="100" spans="1:13" s="7" customFormat="1" ht="15" customHeight="1" x14ac:dyDescent="0.25">
      <c r="A100" s="61"/>
      <c r="B100" s="61"/>
      <c r="C100" s="117"/>
      <c r="D100" s="117"/>
      <c r="E100" s="53"/>
      <c r="F100" s="49">
        <v>0</v>
      </c>
      <c r="G100" s="118"/>
      <c r="H100" s="119"/>
      <c r="I100" s="118"/>
      <c r="J100" s="120"/>
      <c r="K100" s="119"/>
      <c r="L100" s="54"/>
    </row>
    <row r="101" spans="1:13" s="7" customFormat="1" ht="15" customHeight="1" x14ac:dyDescent="0.25">
      <c r="A101" s="61"/>
      <c r="B101" s="61"/>
      <c r="C101" s="117"/>
      <c r="D101" s="117"/>
      <c r="E101" s="53"/>
      <c r="F101" s="49">
        <v>0</v>
      </c>
      <c r="G101" s="118"/>
      <c r="H101" s="119"/>
      <c r="I101" s="118"/>
      <c r="J101" s="120"/>
      <c r="K101" s="119"/>
      <c r="L101" s="54"/>
    </row>
    <row r="102" spans="1:13" s="7" customFormat="1" x14ac:dyDescent="0.25">
      <c r="A102" s="61"/>
      <c r="B102" s="61"/>
      <c r="C102" s="117"/>
      <c r="D102" s="117"/>
      <c r="E102" s="53"/>
      <c r="F102" s="49">
        <v>0</v>
      </c>
      <c r="G102" s="118"/>
      <c r="H102" s="119"/>
      <c r="I102" s="118"/>
      <c r="J102" s="120"/>
      <c r="K102" s="119"/>
    </row>
    <row r="103" spans="1:13" s="7" customFormat="1" x14ac:dyDescent="0.25">
      <c r="A103" s="61"/>
      <c r="B103" s="61"/>
      <c r="C103" s="117"/>
      <c r="D103" s="117"/>
      <c r="E103" s="53"/>
      <c r="F103" s="49">
        <v>0</v>
      </c>
      <c r="G103" s="118"/>
      <c r="H103" s="119"/>
      <c r="I103" s="118"/>
      <c r="J103" s="120"/>
      <c r="K103" s="119"/>
    </row>
    <row r="104" spans="1:13" s="7" customFormat="1" ht="15.75" x14ac:dyDescent="0.25">
      <c r="A104" s="45"/>
      <c r="B104" s="45"/>
      <c r="E104" s="23"/>
      <c r="F104" s="67"/>
      <c r="G104" s="54"/>
      <c r="H104" s="54"/>
      <c r="I104" s="54"/>
      <c r="J104" s="54"/>
      <c r="K104" s="54"/>
    </row>
    <row r="105" spans="1:13" s="7" customFormat="1" ht="15.75" x14ac:dyDescent="0.25">
      <c r="A105" s="45"/>
      <c r="B105" s="45"/>
      <c r="E105" s="23" t="s">
        <v>32</v>
      </c>
      <c r="F105" s="47">
        <f>SUM(F95:F104)</f>
        <v>0</v>
      </c>
      <c r="G105" s="54"/>
      <c r="H105" s="54"/>
      <c r="I105" s="54"/>
      <c r="J105" s="54"/>
      <c r="K105" s="54"/>
    </row>
    <row r="106" spans="1:13" s="7" customFormat="1" ht="15.75" x14ac:dyDescent="0.25">
      <c r="A106" s="73"/>
      <c r="B106" s="73"/>
      <c r="C106" s="74"/>
      <c r="D106" s="74"/>
      <c r="E106" s="75"/>
      <c r="F106" s="71"/>
      <c r="G106" s="76"/>
      <c r="H106" s="76"/>
      <c r="I106" s="76"/>
      <c r="J106" s="76"/>
      <c r="K106" s="76"/>
      <c r="L106" s="74"/>
      <c r="M106" s="74"/>
    </row>
    <row r="107" spans="1:13" x14ac:dyDescent="0.25">
      <c r="A107" s="7"/>
      <c r="B107" s="7"/>
      <c r="C107" s="7"/>
      <c r="D107" s="7"/>
      <c r="E107" s="7"/>
      <c r="F107" s="7"/>
      <c r="G107" s="7"/>
      <c r="H107" s="8"/>
      <c r="I107" s="7"/>
      <c r="J107" s="7"/>
      <c r="K107" s="9"/>
    </row>
    <row r="108" spans="1:13" ht="15.75" x14ac:dyDescent="0.25">
      <c r="A108" s="22" t="s">
        <v>27</v>
      </c>
      <c r="B108" s="28"/>
      <c r="C108" s="28"/>
      <c r="D108" s="28"/>
      <c r="E108" s="28"/>
      <c r="H108" s="121">
        <f>I12+I24+I36+I56+I66+I78+I93</f>
        <v>45327</v>
      </c>
      <c r="I108" s="121"/>
      <c r="J108" s="17"/>
      <c r="K108" s="9"/>
    </row>
    <row r="109" spans="1:13" ht="15.75" x14ac:dyDescent="0.25">
      <c r="A109" s="28"/>
      <c r="B109" s="28"/>
      <c r="C109" s="28"/>
      <c r="D109" s="28"/>
      <c r="E109" s="28"/>
      <c r="F109" s="28"/>
      <c r="G109" s="28"/>
      <c r="H109" s="8"/>
      <c r="I109" s="7"/>
      <c r="J109" s="7"/>
      <c r="K109" s="9"/>
    </row>
    <row r="110" spans="1:13" ht="15.75" x14ac:dyDescent="0.25">
      <c r="A110" s="22" t="str">
        <f>"H. Total Personnel Indirect Requested ("&amp;$B$8*100&amp;"% x [Salary + Fringe])"</f>
        <v>H. Total Personnel Indirect Requested (20.2% x [Salary + Fringe])</v>
      </c>
      <c r="B110" s="28"/>
      <c r="C110" s="28"/>
      <c r="D110" s="28"/>
      <c r="E110" s="28"/>
      <c r="H110" s="121">
        <f>J21</f>
        <v>7449</v>
      </c>
      <c r="I110" s="121"/>
      <c r="J110" s="17"/>
      <c r="K110" s="9"/>
    </row>
    <row r="111" spans="1:13" ht="15.75" x14ac:dyDescent="0.25">
      <c r="A111" s="22"/>
      <c r="B111" s="28"/>
      <c r="C111" s="28"/>
      <c r="D111" s="28"/>
      <c r="E111" s="28"/>
      <c r="F111" s="55"/>
      <c r="G111" s="55"/>
      <c r="H111" s="8"/>
      <c r="I111" s="7"/>
      <c r="J111" s="17"/>
      <c r="K111" s="9"/>
    </row>
    <row r="112" spans="1:13" ht="15.75" x14ac:dyDescent="0.25">
      <c r="A112" s="22" t="str">
        <f>"I. Total Non-Personnel Indirect Requested "</f>
        <v xml:space="preserve">I. Total Non-Personnel Indirect Requested </v>
      </c>
      <c r="B112" s="28"/>
      <c r="C112" s="28"/>
      <c r="D112" s="28"/>
      <c r="E112" s="28"/>
      <c r="F112" s="55"/>
      <c r="G112" s="55"/>
      <c r="H112" s="121">
        <f>I93</f>
        <v>0</v>
      </c>
      <c r="I112" s="121"/>
      <c r="J112" s="17"/>
      <c r="K112" s="9"/>
    </row>
    <row r="113" spans="1:11" ht="15.75" x14ac:dyDescent="0.25">
      <c r="A113" s="28"/>
      <c r="B113" s="28"/>
      <c r="C113" s="28"/>
      <c r="D113" s="28"/>
      <c r="E113" s="28"/>
      <c r="F113" s="28"/>
      <c r="G113" s="28"/>
      <c r="H113" s="8"/>
      <c r="I113" s="7"/>
      <c r="J113" s="7"/>
      <c r="K113" s="9"/>
    </row>
    <row r="114" spans="1:11" ht="15.75" x14ac:dyDescent="0.25">
      <c r="A114" s="22" t="s">
        <v>37</v>
      </c>
      <c r="B114" s="28"/>
      <c r="C114" s="28"/>
      <c r="D114" s="28"/>
      <c r="E114" s="28"/>
      <c r="F114" s="121"/>
      <c r="G114" s="121"/>
      <c r="H114" s="121">
        <f>H108+H110+H112</f>
        <v>52776</v>
      </c>
      <c r="I114" s="121"/>
      <c r="J114" s="17"/>
      <c r="K114" s="9"/>
    </row>
    <row r="115" spans="1:11" x14ac:dyDescent="0.25">
      <c r="A115" s="7"/>
      <c r="B115" s="7"/>
      <c r="C115" s="7"/>
      <c r="D115" s="7"/>
      <c r="E115" s="7"/>
      <c r="F115" s="7"/>
      <c r="G115" s="7"/>
      <c r="H115" s="8"/>
      <c r="I115" s="7"/>
      <c r="J115" s="7"/>
      <c r="K115" s="7"/>
    </row>
    <row r="116" spans="1:11" x14ac:dyDescent="0.25">
      <c r="A116" s="7"/>
      <c r="B116" s="7"/>
      <c r="C116" s="7"/>
      <c r="D116" s="7"/>
      <c r="E116" s="7"/>
      <c r="F116" s="7"/>
      <c r="G116" s="7"/>
      <c r="H116" s="8"/>
      <c r="I116" s="7"/>
      <c r="J116" s="7"/>
      <c r="K116" s="7"/>
    </row>
    <row r="117" spans="1:11" x14ac:dyDescent="0.25">
      <c r="A117" s="7"/>
      <c r="B117" s="7"/>
      <c r="C117" s="7"/>
      <c r="D117" s="7"/>
      <c r="E117" s="7"/>
      <c r="F117" s="7"/>
      <c r="G117" s="7"/>
      <c r="H117" s="8"/>
      <c r="I117" s="7"/>
      <c r="J117" s="7"/>
      <c r="K117" s="7"/>
    </row>
  </sheetData>
  <sheetProtection formatRows="0"/>
  <mergeCells count="175">
    <mergeCell ref="C84:D84"/>
    <mergeCell ref="C85:D85"/>
    <mergeCell ref="C86:D86"/>
    <mergeCell ref="C79:D79"/>
    <mergeCell ref="C80:D80"/>
    <mergeCell ref="C81:D81"/>
    <mergeCell ref="G86:H86"/>
    <mergeCell ref="I86:K86"/>
    <mergeCell ref="G87:H87"/>
    <mergeCell ref="I87:K87"/>
    <mergeCell ref="G88:H88"/>
    <mergeCell ref="I88:K88"/>
    <mergeCell ref="G78:H78"/>
    <mergeCell ref="G93:H93"/>
    <mergeCell ref="C87:D87"/>
    <mergeCell ref="C88:D88"/>
    <mergeCell ref="G79:H79"/>
    <mergeCell ref="I79:K79"/>
    <mergeCell ref="G80:H80"/>
    <mergeCell ref="I80:K80"/>
    <mergeCell ref="G81:H81"/>
    <mergeCell ref="I81:K81"/>
    <mergeCell ref="G82:H82"/>
    <mergeCell ref="I82:K82"/>
    <mergeCell ref="G83:H83"/>
    <mergeCell ref="I83:K83"/>
    <mergeCell ref="G84:H84"/>
    <mergeCell ref="I84:K84"/>
    <mergeCell ref="G85:H85"/>
    <mergeCell ref="I85:K85"/>
    <mergeCell ref="C82:D82"/>
    <mergeCell ref="C83:D83"/>
    <mergeCell ref="A70:B70"/>
    <mergeCell ref="A71:B71"/>
    <mergeCell ref="A72:B72"/>
    <mergeCell ref="A73:B73"/>
    <mergeCell ref="A74:B74"/>
    <mergeCell ref="H69:J69"/>
    <mergeCell ref="E70:G70"/>
    <mergeCell ref="H70:J70"/>
    <mergeCell ref="E71:G71"/>
    <mergeCell ref="H71:J71"/>
    <mergeCell ref="E72:G72"/>
    <mergeCell ref="H72:J72"/>
    <mergeCell ref="E73:G73"/>
    <mergeCell ref="H73:J73"/>
    <mergeCell ref="A69:B69"/>
    <mergeCell ref="E69:G69"/>
    <mergeCell ref="A68:B68"/>
    <mergeCell ref="G56:H56"/>
    <mergeCell ref="G66:H66"/>
    <mergeCell ref="A58:B58"/>
    <mergeCell ref="A59:B59"/>
    <mergeCell ref="E57:G57"/>
    <mergeCell ref="H57:J57"/>
    <mergeCell ref="E58:G58"/>
    <mergeCell ref="H58:J58"/>
    <mergeCell ref="E59:G59"/>
    <mergeCell ref="E67:G67"/>
    <mergeCell ref="H67:J67"/>
    <mergeCell ref="E68:G68"/>
    <mergeCell ref="H68:J68"/>
    <mergeCell ref="A60:B60"/>
    <mergeCell ref="E60:G60"/>
    <mergeCell ref="H60:J60"/>
    <mergeCell ref="A61:B61"/>
    <mergeCell ref="E61:G61"/>
    <mergeCell ref="H61:J61"/>
    <mergeCell ref="H59:J59"/>
    <mergeCell ref="I30:L30"/>
    <mergeCell ref="I31:L31"/>
    <mergeCell ref="I37:L37"/>
    <mergeCell ref="I38:L38"/>
    <mergeCell ref="I39:L39"/>
    <mergeCell ref="I40:L40"/>
    <mergeCell ref="I41:L41"/>
    <mergeCell ref="A57:B57"/>
    <mergeCell ref="A67:B67"/>
    <mergeCell ref="I42:L42"/>
    <mergeCell ref="I43:L43"/>
    <mergeCell ref="I44:L44"/>
    <mergeCell ref="I45:L45"/>
    <mergeCell ref="I46:L46"/>
    <mergeCell ref="I47:L47"/>
    <mergeCell ref="I48:L48"/>
    <mergeCell ref="I49:L49"/>
    <mergeCell ref="I50:L50"/>
    <mergeCell ref="C94:D94"/>
    <mergeCell ref="G94:H94"/>
    <mergeCell ref="I94:K94"/>
    <mergeCell ref="C95:D95"/>
    <mergeCell ref="G95:H95"/>
    <mergeCell ref="I95:K95"/>
    <mergeCell ref="C96:D96"/>
    <mergeCell ref="G96:H96"/>
    <mergeCell ref="I96:K96"/>
    <mergeCell ref="C97:D97"/>
    <mergeCell ref="G97:H97"/>
    <mergeCell ref="I97:K97"/>
    <mergeCell ref="C98:D98"/>
    <mergeCell ref="G98:H98"/>
    <mergeCell ref="I98:K98"/>
    <mergeCell ref="C99:D99"/>
    <mergeCell ref="G99:H99"/>
    <mergeCell ref="I99:K99"/>
    <mergeCell ref="C103:D103"/>
    <mergeCell ref="G103:H103"/>
    <mergeCell ref="I103:K103"/>
    <mergeCell ref="H112:I112"/>
    <mergeCell ref="H114:I114"/>
    <mergeCell ref="C100:D100"/>
    <mergeCell ref="G100:H100"/>
    <mergeCell ref="I100:K100"/>
    <mergeCell ref="C101:D101"/>
    <mergeCell ref="G101:H101"/>
    <mergeCell ref="I101:K101"/>
    <mergeCell ref="C102:D102"/>
    <mergeCell ref="G102:H102"/>
    <mergeCell ref="I102:K102"/>
    <mergeCell ref="H108:I108"/>
    <mergeCell ref="H110:I110"/>
    <mergeCell ref="F114:G114"/>
    <mergeCell ref="A1:M1"/>
    <mergeCell ref="A2:M2"/>
    <mergeCell ref="A3:M3"/>
    <mergeCell ref="A10:M10"/>
    <mergeCell ref="A25:B25"/>
    <mergeCell ref="A26:B26"/>
    <mergeCell ref="A27:B27"/>
    <mergeCell ref="A28:B28"/>
    <mergeCell ref="A29:B29"/>
    <mergeCell ref="I25:L25"/>
    <mergeCell ref="I26:L26"/>
    <mergeCell ref="I27:L27"/>
    <mergeCell ref="I28:L28"/>
    <mergeCell ref="I29:L29"/>
    <mergeCell ref="G12:H12"/>
    <mergeCell ref="G24:H24"/>
    <mergeCell ref="A42:B42"/>
    <mergeCell ref="A43:B43"/>
    <mergeCell ref="A44:B44"/>
    <mergeCell ref="A45:B45"/>
    <mergeCell ref="A30:B30"/>
    <mergeCell ref="A31:B31"/>
    <mergeCell ref="G25:H25"/>
    <mergeCell ref="G26:H26"/>
    <mergeCell ref="G27:H27"/>
    <mergeCell ref="G28:H28"/>
    <mergeCell ref="G29:H29"/>
    <mergeCell ref="G30:H30"/>
    <mergeCell ref="G31:H31"/>
    <mergeCell ref="A46:B46"/>
    <mergeCell ref="A47:B47"/>
    <mergeCell ref="A48:B48"/>
    <mergeCell ref="A49:B49"/>
    <mergeCell ref="A50:B50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A37:B37"/>
    <mergeCell ref="A38:B38"/>
    <mergeCell ref="A39:B39"/>
    <mergeCell ref="A40:B40"/>
    <mergeCell ref="A41:B41"/>
  </mergeCells>
  <dataValidations count="4">
    <dataValidation type="list" allowBlank="1" showInputMessage="1" showErrorMessage="1" sqref="B14:B19">
      <formula1>"C, N_01,N_02,N_03,N_04,N_05"</formula1>
    </dataValidation>
    <dataValidation type="list" allowBlank="1" showInputMessage="1" showErrorMessage="1" sqref="D14:D19">
      <formula1>"NON, CTR"</formula1>
    </dataValidation>
    <dataValidation type="list" allowBlank="1" showInputMessage="1" showErrorMessage="1" sqref="C26:C31 C38:C50 C58:C61 C68:C73 C14:C19 E80:E88 E95:E103">
      <formula1>"1,2,3,4,5"</formula1>
    </dataValidation>
    <dataValidation type="list" allowBlank="1" showInputMessage="1" showErrorMessage="1" sqref="B80:B88 B95:B103">
      <formula1>"CTR, NON"</formula1>
    </dataValidation>
  </dataValidations>
  <printOptions horizontalCentered="1"/>
  <pageMargins left="0.25" right="0.25" top="0.25" bottom="0.42" header="0.2" footer="0.2"/>
  <pageSetup scale="63" fitToHeight="0" orientation="landscape" r:id="rId1"/>
  <headerFooter>
    <oddFooter>&amp;C&amp;P</oddFooter>
  </headerFooter>
  <rowBreaks count="3" manualBreakCount="3">
    <brk id="23" max="16383" man="1"/>
    <brk id="50" max="16383" man="1"/>
    <brk id="77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 F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Laura Rothfeldt, DVM</cp:lastModifiedBy>
  <cp:lastPrinted>2019-04-12T20:12:06Z</cp:lastPrinted>
  <dcterms:created xsi:type="dcterms:W3CDTF">2017-03-31T13:46:02Z</dcterms:created>
  <dcterms:modified xsi:type="dcterms:W3CDTF">2019-04-14T02:37:15Z</dcterms:modified>
</cp:coreProperties>
</file>